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2. jednání\"/>
    </mc:Choice>
  </mc:AlternateContent>
  <bookViews>
    <workbookView xWindow="0" yWindow="0" windowWidth="23040" windowHeight="9084"/>
  </bookViews>
  <sheets>
    <sheet name="Vyvoj hrany" sheetId="2" r:id="rId1"/>
    <sheet name="IH" sheetId="3" r:id="rId2"/>
    <sheet name="JK" sheetId="4" r:id="rId3"/>
    <sheet name="LD" sheetId="5" r:id="rId4"/>
    <sheet name="RN" sheetId="6" r:id="rId5"/>
    <sheet name="ZK" sheetId="7" r:id="rId6"/>
  </sheets>
  <definedNames>
    <definedName name="_xlnm.Print_Area" localSheetId="0">'Vyvoj hrany'!$A$1:$AD$51</definedName>
  </definedNames>
  <calcPr calcId="162913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7" l="1"/>
  <c r="D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E45" i="6"/>
  <c r="D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E45" i="5"/>
  <c r="D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E45" i="4"/>
  <c r="D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E45" i="3"/>
  <c r="D45" i="3"/>
  <c r="S25" i="3"/>
  <c r="S20" i="3"/>
  <c r="S37" i="3"/>
  <c r="S29" i="3"/>
  <c r="S30" i="3"/>
  <c r="S38" i="3"/>
  <c r="S34" i="3"/>
  <c r="S16" i="3"/>
  <c r="S22" i="3"/>
  <c r="S44" i="3"/>
  <c r="S28" i="3"/>
  <c r="S19" i="3"/>
  <c r="S21" i="3"/>
  <c r="S26" i="3"/>
  <c r="S24" i="3"/>
  <c r="S41" i="3"/>
  <c r="S18" i="3"/>
  <c r="S33" i="3"/>
  <c r="S42" i="3"/>
  <c r="S36" i="3"/>
  <c r="S35" i="3"/>
  <c r="S23" i="3"/>
  <c r="S27" i="3"/>
  <c r="S43" i="3"/>
  <c r="S31" i="3"/>
  <c r="S39" i="3"/>
  <c r="S32" i="3"/>
  <c r="S17" i="3"/>
  <c r="S40" i="3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16" i="2"/>
  <c r="S17" i="2"/>
  <c r="S28" i="2"/>
  <c r="S33" i="2"/>
  <c r="S43" i="2"/>
  <c r="S32" i="2"/>
  <c r="S36" i="2"/>
  <c r="S23" i="2"/>
  <c r="S30" i="2"/>
  <c r="S44" i="2"/>
  <c r="S31" i="2"/>
  <c r="S22" i="2"/>
  <c r="S34" i="2"/>
  <c r="S41" i="2"/>
  <c r="S40" i="2"/>
  <c r="S20" i="2"/>
  <c r="S18" i="2"/>
  <c r="S27" i="2"/>
  <c r="S38" i="2"/>
  <c r="S24" i="2"/>
  <c r="S25" i="2"/>
  <c r="S42" i="2"/>
  <c r="S39" i="2"/>
  <c r="S19" i="2"/>
  <c r="S16" i="2"/>
  <c r="S29" i="2"/>
  <c r="S26" i="2"/>
  <c r="S21" i="2"/>
  <c r="S35" i="2"/>
  <c r="D45" i="2"/>
  <c r="E45" i="2"/>
  <c r="T45" i="2"/>
  <c r="T46" i="2"/>
  <c r="S37" i="2"/>
</calcChain>
</file>

<file path=xl/sharedStrings.xml><?xml version="1.0" encoding="utf-8"?>
<sst xmlns="http://schemas.openxmlformats.org/spreadsheetml/2006/main" count="1955" uniqueCount="189">
  <si>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</si>
  <si>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</si>
  <si>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</si>
  <si>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</si>
  <si>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</si>
  <si>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</si>
  <si>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</si>
  <si>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</si>
  <si>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</si>
  <si>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</si>
  <si>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</si>
  <si>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</si>
  <si>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</si>
  <si>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</si>
  <si>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</si>
  <si>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</si>
  <si>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</si>
  <si>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</si>
  <si>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</si>
  <si>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</si>
  <si>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</si>
  <si>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</si>
  <si>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</si>
  <si>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</si>
  <si>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</si>
  <si>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</si>
  <si>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</si>
  <si>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</si>
  <si>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Projekty této výzvy budou na základě usnesení Rady č. 238/2017 hrazeny ze státní dotace 2017.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</si>
  <si>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</si>
  <si>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</si>
  <si>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</si>
  <si>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</si>
  <si>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</si>
  <si>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</si>
  <si>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</si>
  <si>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</si>
  <si>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</si>
  <si>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celovečerního hraného filmu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</si>
  <si>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2017-1-6-28</t>
    </r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</si>
  <si>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1. vývoj českého kinematografického díla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</si>
  <si>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17. 10. 2017 – 20. 11. 2017</t>
    </r>
  </si>
  <si>
    <t>Finanční alokace: 9 000 000 Kč.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</si>
  <si>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však do 31. prosince 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</si>
  <si>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</si>
  <si>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1. podporovat žánrovou, tematickou a stylovou diverzitu námětů tak, aby se účinněji rozvíjel stabilní základ pro různorodou výrobu českých kinematografických děl</t>
  </si>
  <si>
    <t>2. podporovat vývoj českého kinematografického díla ve smyslu prohloubené práce autora a dramaturga na scénáři a následných aktivit producenta, které směřují k zajištění financování a k přípravě natáčení</t>
  </si>
  <si>
    <t>3. zvýšit potenciál projektů pro získání mezinárodní koprodukce (Eurimages, Media, zahraniční partneři, zahraniční televizní vysilatelé)</t>
  </si>
  <si>
    <t xml:space="preserve">Podpora je určena pro vývoj celovečerního hraného českého kinematografického díla (ve smyslu § 2. odst. 1 písm. f) zákona o audiovizi), </t>
  </si>
  <si>
    <t>jehož součástí je vypracování konečné verze scénáře, vytvoření plánu výroby, aproximativního rozpočtu, aproximativního finančního plánu a jeho předpokládaného zajištění.</t>
  </si>
  <si>
    <t>Salon Gruber</t>
  </si>
  <si>
    <t>Admin - vývoj</t>
  </si>
  <si>
    <t>Otel Prague</t>
  </si>
  <si>
    <t>Ztracení Andělé</t>
  </si>
  <si>
    <t>Po čem muži touží</t>
  </si>
  <si>
    <t>Děda</t>
  </si>
  <si>
    <t>Zpívající lipka</t>
  </si>
  <si>
    <t>Krvavá pomlázka</t>
  </si>
  <si>
    <t>Spirála</t>
  </si>
  <si>
    <t>Mstitel</t>
  </si>
  <si>
    <t>Tam, kde roste bílá borovice</t>
  </si>
  <si>
    <t>Wirbel</t>
  </si>
  <si>
    <t>Karavan - vývoj</t>
  </si>
  <si>
    <t>Bunkr</t>
  </si>
  <si>
    <t>40ka na krku</t>
  </si>
  <si>
    <t>Královna noci</t>
  </si>
  <si>
    <t>Tři ženy</t>
  </si>
  <si>
    <t>Exekutor</t>
  </si>
  <si>
    <t>Neřád</t>
  </si>
  <si>
    <t>Sestry Dietlovy</t>
  </si>
  <si>
    <t>Chmýří</t>
  </si>
  <si>
    <t>Uprostřed září zpěv</t>
  </si>
  <si>
    <t>Sweet Home</t>
  </si>
  <si>
    <t>Peníze od Hitlera</t>
  </si>
  <si>
    <t>Anežka</t>
  </si>
  <si>
    <t>Zpráva o záchraně mrtvého</t>
  </si>
  <si>
    <t>Moje studená válka</t>
  </si>
  <si>
    <t>Havel</t>
  </si>
  <si>
    <t>Balada pro banditu (z Koločavy) aneb Nikola - člověk s největší touhou (film překračující hranice)</t>
  </si>
  <si>
    <t>2103/2017</t>
  </si>
  <si>
    <t>2109/2017</t>
  </si>
  <si>
    <t>2110/2017</t>
  </si>
  <si>
    <t>2111/2017</t>
  </si>
  <si>
    <t>2112/2017</t>
  </si>
  <si>
    <t>2118/2017</t>
  </si>
  <si>
    <t>2219/2017</t>
  </si>
  <si>
    <t>2220/2017</t>
  </si>
  <si>
    <t>2222/2017</t>
  </si>
  <si>
    <t>2223/2017</t>
  </si>
  <si>
    <t>2224/2017</t>
  </si>
  <si>
    <t>2225/2017</t>
  </si>
  <si>
    <t>2237/2017</t>
  </si>
  <si>
    <t>2239/2017</t>
  </si>
  <si>
    <t>2241/2017</t>
  </si>
  <si>
    <t>2242/2017</t>
  </si>
  <si>
    <t>2244/2017</t>
  </si>
  <si>
    <t>2246/2017</t>
  </si>
  <si>
    <t>2247/2017</t>
  </si>
  <si>
    <t>2249/2017</t>
  </si>
  <si>
    <t>2250/2017</t>
  </si>
  <si>
    <t>2251/2017</t>
  </si>
  <si>
    <t>2253/2017</t>
  </si>
  <si>
    <t>2254/2017</t>
  </si>
  <si>
    <t>2256/2017</t>
  </si>
  <si>
    <t>2258/2017</t>
  </si>
  <si>
    <t>2259/2017</t>
  </si>
  <si>
    <t>2260/2017</t>
  </si>
  <si>
    <t>2275/2017</t>
  </si>
  <si>
    <t xml:space="preserve">CINEART TV Prague </t>
  </si>
  <si>
    <t>endorfilm</t>
  </si>
  <si>
    <t xml:space="preserve">SCREENPLAY BY </t>
  </si>
  <si>
    <t>Open Field Pictures</t>
  </si>
  <si>
    <t>Fénix Film</t>
  </si>
  <si>
    <t>Prague Film Production</t>
  </si>
  <si>
    <t>MILK and HONEY PICTURES</t>
  </si>
  <si>
    <t>Analog Vision</t>
  </si>
  <si>
    <t>Evolution Films</t>
  </si>
  <si>
    <t xml:space="preserve">Goodmind </t>
  </si>
  <si>
    <t>three brothers</t>
  </si>
  <si>
    <t>Mimesis Film</t>
  </si>
  <si>
    <t>nutprodukce</t>
  </si>
  <si>
    <t>moloko film</t>
  </si>
  <si>
    <t>Alfedus</t>
  </si>
  <si>
    <t>Daniel Severa Production</t>
  </si>
  <si>
    <t xml:space="preserve">Barletta </t>
  </si>
  <si>
    <t>Nataša Slavíková</t>
  </si>
  <si>
    <t>Daylight films</t>
  </si>
  <si>
    <t>SIRENA FILM</t>
  </si>
  <si>
    <t xml:space="preserve">HEAVEN´S GATE </t>
  </si>
  <si>
    <t>Czech FILM</t>
  </si>
  <si>
    <t>love.Frame</t>
  </si>
  <si>
    <t>FILM KOLEKTIV</t>
  </si>
  <si>
    <t>AXMAN PRODUCTION</t>
  </si>
  <si>
    <t>Sirius Films</t>
  </si>
  <si>
    <t>Bionaut</t>
  </si>
  <si>
    <t>TVORBA films</t>
  </si>
  <si>
    <t>Větrné mlýny</t>
  </si>
  <si>
    <t>ano</t>
  </si>
  <si>
    <t>ne</t>
  </si>
  <si>
    <t>Slavíková, Helena</t>
  </si>
  <si>
    <t>Schwarcz, Viktor</t>
  </si>
  <si>
    <t>Mathé, Ivo</t>
  </si>
  <si>
    <t>Fleischer, Jan</t>
  </si>
  <si>
    <t>Walló, Olga</t>
  </si>
  <si>
    <t>Adamec, Miroslav</t>
  </si>
  <si>
    <t xml:space="preserve">Mathé, Ivo </t>
  </si>
  <si>
    <t xml:space="preserve">Čabrádek, Karel </t>
  </si>
  <si>
    <t>Bernard, Jan</t>
  </si>
  <si>
    <t>Uhrík, Štefan</t>
  </si>
  <si>
    <t xml:space="preserve">Uhrík, Štefan </t>
  </si>
  <si>
    <t>Cielová, Hana</t>
  </si>
  <si>
    <t>Seidl, Tomáš</t>
  </si>
  <si>
    <t xml:space="preserve">ano </t>
  </si>
  <si>
    <t>Staníková, Daniela</t>
  </si>
  <si>
    <t>Šuster, Jan</t>
  </si>
  <si>
    <t>Lukeš, Jan</t>
  </si>
  <si>
    <t>Krejčí, Tereza</t>
  </si>
  <si>
    <t>Podhradský, Michal</t>
  </si>
  <si>
    <t>Čabrádek, Karel</t>
  </si>
  <si>
    <t>Slavíková, Nataša</t>
  </si>
  <si>
    <t>Ryšavý, Martin</t>
  </si>
  <si>
    <t>Foll, Jan</t>
  </si>
  <si>
    <t>Konečný, Lubomír</t>
  </si>
  <si>
    <t>Ryšavý , Martin</t>
  </si>
  <si>
    <t>Bosáková, Žofia</t>
  </si>
  <si>
    <t xml:space="preserve">Tuček, Daniel </t>
  </si>
  <si>
    <t>Borovan, Pavel</t>
  </si>
  <si>
    <t>Česálková, Lucie</t>
  </si>
  <si>
    <t xml:space="preserve">Česálková, Lucie </t>
  </si>
  <si>
    <t>Gregor, Lukáš</t>
  </si>
  <si>
    <t>Slováková, Andrea</t>
  </si>
  <si>
    <t>Szczepanik, Petr</t>
  </si>
  <si>
    <t>Dufek, Jiří</t>
  </si>
  <si>
    <t>Kopřiva, Antonín</t>
  </si>
  <si>
    <t>Mahdal, Martin</t>
  </si>
  <si>
    <t>Voráč, Jiří</t>
  </si>
  <si>
    <t>Reifová, Irena</t>
  </si>
  <si>
    <t>Krasnohorský, Juraj</t>
  </si>
  <si>
    <t>x</t>
  </si>
  <si>
    <t>Schmarc, Vít</t>
  </si>
  <si>
    <t>49%-59%</t>
  </si>
  <si>
    <t>40%-46%</t>
  </si>
  <si>
    <t>31.9.2019</t>
  </si>
  <si>
    <t>43%-50%</t>
  </si>
  <si>
    <t>Vadas, Martin</t>
  </si>
  <si>
    <t>dotace</t>
  </si>
  <si>
    <t>31.10.2018</t>
  </si>
  <si>
    <t>31.12.2018</t>
  </si>
  <si>
    <t>31.5.2020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</si>
</sst>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B4B4B4"/>
      </bottom>
      <diagonal/>
    </border>
    <border>
      <left/>
      <right/>
      <top style="thin">
        <color rgb="FFB4B4B4"/>
      </top>
      <bottom style="thin">
        <color rgb="FFB4B4B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Fill="0" applyProtection="0"/>
  </cellStyleXfs>
  <cellXfs count="5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/>
    </xf>
    <xf numFmtId="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49" fontId="3" fillId="2" borderId="10" xfId="0" applyNumberFormat="1" applyFont="1" applyFill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center" vertical="top"/>
    </xf>
    <xf numFmtId="49" fontId="3" fillId="2" borderId="12" xfId="0" applyNumberFormat="1" applyFont="1" applyFill="1" applyBorder="1" applyAlignment="1">
      <alignment horizontal="center" vertical="top"/>
    </xf>
    <xf numFmtId="164" fontId="3" fillId="2" borderId="1" xfId="1" applyNumberFormat="1" applyFont="1" applyFill="1" applyBorder="1" applyAlignment="1">
      <alignment horizontal="left" vertical="top"/>
    </xf>
    <xf numFmtId="164" fontId="3" fillId="2" borderId="1" xfId="1" applyNumberFormat="1" applyFont="1" applyFill="1" applyBorder="1" applyAlignment="1" applyProtection="1">
      <alignment horizontal="left" vertical="top"/>
      <protection locked="0"/>
    </xf>
    <xf numFmtId="164" fontId="3" fillId="2" borderId="0" xfId="1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9" fontId="5" fillId="2" borderId="3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9" fontId="3" fillId="2" borderId="3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14" fontId="4" fillId="2" borderId="5" xfId="0" applyNumberFormat="1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center" wrapText="1"/>
    </xf>
    <xf numFmtId="14" fontId="3" fillId="2" borderId="3" xfId="0" applyNumberFormat="1" applyFont="1" applyFill="1" applyBorder="1" applyAlignment="1">
      <alignment horizontal="center" wrapText="1"/>
    </xf>
    <xf numFmtId="9" fontId="3" fillId="2" borderId="3" xfId="2" applyFont="1" applyFill="1" applyBorder="1" applyAlignment="1">
      <alignment horizontal="center" vertical="top"/>
    </xf>
    <xf numFmtId="9" fontId="3" fillId="2" borderId="10" xfId="2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</cellXfs>
  <cellStyles count="4">
    <cellStyle name="Čárka" xfId="1" builtinId="3"/>
    <cellStyle name="Normální" xfId="0" builtinId="0"/>
    <cellStyle name="Normální 2" xfId="3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6"/>
  <sheetViews>
    <sheetView tabSelected="1" zoomScale="70" zoomScaleNormal="70" workbookViewId="0">
      <selection activeCell="A29" sqref="A29:XFD29"/>
    </sheetView>
  </sheetViews>
  <sheetFormatPr defaultColWidth="9.109375" defaultRowHeight="28.8" customHeight="1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6.88671875" style="2" customWidth="1"/>
    <col min="11" max="11" width="5.7773437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0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77734375" style="2" customWidth="1"/>
    <col min="30" max="30" width="15" style="2" customWidth="1"/>
    <col min="31" max="16384" width="9.109375" style="2"/>
  </cols>
  <sheetData>
    <row r="1" spans="1:96" ht="33" customHeight="1" x14ac:dyDescent="0.3">
      <c r="A1" s="1" t="s">
        <v>38</v>
      </c>
    </row>
    <row r="2" spans="1:96" ht="12.6" customHeight="1" x14ac:dyDescent="0.3">
      <c r="A2" s="4" t="s">
        <v>39</v>
      </c>
      <c r="D2" s="4" t="s">
        <v>26</v>
      </c>
    </row>
    <row r="3" spans="1:96" ht="12.6" customHeight="1" x14ac:dyDescent="0.3">
      <c r="A3" s="4" t="s">
        <v>40</v>
      </c>
      <c r="D3" s="2" t="s">
        <v>45</v>
      </c>
    </row>
    <row r="4" spans="1:96" ht="12.6" customHeight="1" x14ac:dyDescent="0.3">
      <c r="A4" s="4" t="s">
        <v>41</v>
      </c>
      <c r="D4" s="2" t="s">
        <v>46</v>
      </c>
    </row>
    <row r="5" spans="1:96" ht="12.6" customHeight="1" x14ac:dyDescent="0.3">
      <c r="A5" s="4" t="s">
        <v>42</v>
      </c>
      <c r="D5" s="2" t="s">
        <v>47</v>
      </c>
    </row>
    <row r="6" spans="1:96" ht="12.6" customHeight="1" x14ac:dyDescent="0.3">
      <c r="A6" s="4" t="s">
        <v>43</v>
      </c>
    </row>
    <row r="7" spans="1:96" ht="12.6" customHeight="1" x14ac:dyDescent="0.3">
      <c r="A7" s="4" t="s">
        <v>25</v>
      </c>
      <c r="D7" s="4" t="s">
        <v>27</v>
      </c>
    </row>
    <row r="8" spans="1:96" ht="12.6" customHeight="1" x14ac:dyDescent="0.3">
      <c r="A8" s="10" t="s">
        <v>44</v>
      </c>
      <c r="D8" s="2" t="s">
        <v>48</v>
      </c>
    </row>
    <row r="9" spans="1:96" ht="12.6" customHeight="1" x14ac:dyDescent="0.3">
      <c r="A9" s="10"/>
      <c r="D9" s="2" t="s">
        <v>49</v>
      </c>
    </row>
    <row r="10" spans="1:96" ht="12.6" customHeight="1" x14ac:dyDescent="0.3">
      <c r="D10" s="4"/>
    </row>
    <row r="11" spans="1:96" ht="12.6" customHeight="1" x14ac:dyDescent="0.3">
      <c r="D11" s="2" t="s">
        <v>28</v>
      </c>
    </row>
    <row r="12" spans="1:96" ht="12.6" customHeight="1" x14ac:dyDescent="0.3">
      <c r="A12" s="4"/>
    </row>
    <row r="13" spans="1:96" ht="12.6" customHeight="1" x14ac:dyDescent="0.3">
      <c r="A13" s="47" t="s">
        <v>0</v>
      </c>
      <c r="B13" s="47" t="s">
        <v>1</v>
      </c>
      <c r="C13" s="47" t="s">
        <v>20</v>
      </c>
      <c r="D13" s="47" t="s">
        <v>13</v>
      </c>
      <c r="E13" s="50" t="s">
        <v>2</v>
      </c>
      <c r="F13" s="47" t="s">
        <v>35</v>
      </c>
      <c r="G13" s="47"/>
      <c r="H13" s="47" t="s">
        <v>36</v>
      </c>
      <c r="I13" s="47"/>
      <c r="J13" s="47" t="s">
        <v>37</v>
      </c>
      <c r="K13" s="47"/>
      <c r="L13" s="47" t="s">
        <v>16</v>
      </c>
      <c r="M13" s="47" t="s">
        <v>14</v>
      </c>
      <c r="N13" s="47" t="s">
        <v>17</v>
      </c>
      <c r="O13" s="47" t="s">
        <v>32</v>
      </c>
      <c r="P13" s="47" t="s">
        <v>33</v>
      </c>
      <c r="Q13" s="47" t="s">
        <v>34</v>
      </c>
      <c r="R13" s="47" t="s">
        <v>3</v>
      </c>
      <c r="S13" s="47" t="s">
        <v>4</v>
      </c>
      <c r="T13" s="47" t="s">
        <v>5</v>
      </c>
      <c r="U13" s="47" t="s">
        <v>6</v>
      </c>
      <c r="V13" s="47" t="s">
        <v>7</v>
      </c>
      <c r="W13" s="47" t="s">
        <v>8</v>
      </c>
      <c r="X13" s="47" t="s">
        <v>19</v>
      </c>
      <c r="Y13" s="47" t="s">
        <v>18</v>
      </c>
      <c r="Z13" s="47" t="s">
        <v>9</v>
      </c>
      <c r="AA13" s="47" t="s">
        <v>10</v>
      </c>
      <c r="AB13" s="47" t="s">
        <v>11</v>
      </c>
      <c r="AC13" s="47" t="s">
        <v>12</v>
      </c>
      <c r="AD13" s="53" t="s">
        <v>15</v>
      </c>
    </row>
    <row r="14" spans="1:96" ht="12.6" customHeight="1" x14ac:dyDescent="0.3">
      <c r="A14" s="48"/>
      <c r="B14" s="48"/>
      <c r="C14" s="48"/>
      <c r="D14" s="48"/>
      <c r="E14" s="51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54"/>
    </row>
    <row r="15" spans="1:96" ht="12.6" customHeight="1" x14ac:dyDescent="0.3">
      <c r="A15" s="49"/>
      <c r="B15" s="49"/>
      <c r="C15" s="49"/>
      <c r="D15" s="49"/>
      <c r="E15" s="52"/>
      <c r="F15" s="5" t="s">
        <v>29</v>
      </c>
      <c r="G15" s="18" t="s">
        <v>30</v>
      </c>
      <c r="H15" s="18" t="s">
        <v>29</v>
      </c>
      <c r="I15" s="18" t="s">
        <v>30</v>
      </c>
      <c r="J15" s="18" t="s">
        <v>29</v>
      </c>
      <c r="K15" s="18" t="s">
        <v>30</v>
      </c>
      <c r="L15" s="18" t="s">
        <v>31</v>
      </c>
      <c r="M15" s="18" t="s">
        <v>22</v>
      </c>
      <c r="N15" s="18" t="s">
        <v>22</v>
      </c>
      <c r="O15" s="18" t="s">
        <v>23</v>
      </c>
      <c r="P15" s="18" t="s">
        <v>24</v>
      </c>
      <c r="Q15" s="18" t="s">
        <v>24</v>
      </c>
      <c r="R15" s="18" t="s">
        <v>23</v>
      </c>
      <c r="S15" s="18"/>
      <c r="T15" s="18"/>
      <c r="U15" s="18"/>
      <c r="V15" s="17"/>
      <c r="W15" s="17"/>
      <c r="X15" s="17"/>
      <c r="Y15" s="17"/>
      <c r="Z15" s="17"/>
      <c r="AA15" s="17"/>
      <c r="AB15" s="42"/>
      <c r="AC15" s="18"/>
      <c r="AD15" s="18"/>
    </row>
    <row r="16" spans="1:96" s="6" customFormat="1" ht="12.6" customHeight="1" x14ac:dyDescent="0.2">
      <c r="A16" s="31" t="s">
        <v>103</v>
      </c>
      <c r="B16" s="31" t="s">
        <v>132</v>
      </c>
      <c r="C16" s="31" t="s">
        <v>74</v>
      </c>
      <c r="D16" s="32">
        <v>1750000</v>
      </c>
      <c r="E16" s="32">
        <v>900000</v>
      </c>
      <c r="F16" s="15" t="s">
        <v>142</v>
      </c>
      <c r="G16" s="13" t="s">
        <v>138</v>
      </c>
      <c r="H16" s="13" t="s">
        <v>161</v>
      </c>
      <c r="I16" s="13" t="s">
        <v>137</v>
      </c>
      <c r="J16" s="13" t="s">
        <v>164</v>
      </c>
      <c r="K16" s="13" t="s">
        <v>138</v>
      </c>
      <c r="L16" s="7">
        <v>32</v>
      </c>
      <c r="M16" s="7">
        <v>13.6</v>
      </c>
      <c r="N16" s="7">
        <v>13</v>
      </c>
      <c r="O16" s="7">
        <v>4.4000000000000004</v>
      </c>
      <c r="P16" s="7">
        <v>7.8</v>
      </c>
      <c r="Q16" s="7">
        <v>8.4</v>
      </c>
      <c r="R16" s="7">
        <v>5</v>
      </c>
      <c r="S16" s="8">
        <f t="shared" ref="S16:S44" si="0">SUM(L16:R16)</f>
        <v>84.2</v>
      </c>
      <c r="T16" s="28">
        <v>850000</v>
      </c>
      <c r="U16" s="19" t="s">
        <v>185</v>
      </c>
      <c r="V16" s="33" t="s">
        <v>137</v>
      </c>
      <c r="W16" s="20" t="s">
        <v>137</v>
      </c>
      <c r="X16" s="34" t="s">
        <v>138</v>
      </c>
      <c r="Y16" s="21" t="s">
        <v>138</v>
      </c>
      <c r="Z16" s="35">
        <v>0.51</v>
      </c>
      <c r="AA16" s="45">
        <v>0.75</v>
      </c>
      <c r="AB16" s="43">
        <v>44196</v>
      </c>
      <c r="AC16" s="43">
        <v>44196</v>
      </c>
      <c r="AD16" s="23">
        <f>T16/(0.7*D16)</f>
        <v>0.69387755102040816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s="6" customFormat="1" ht="12.6" customHeight="1" x14ac:dyDescent="0.2">
      <c r="A17" s="31" t="s">
        <v>80</v>
      </c>
      <c r="B17" s="31" t="s">
        <v>109</v>
      </c>
      <c r="C17" s="31" t="s">
        <v>51</v>
      </c>
      <c r="D17" s="32">
        <v>2537417</v>
      </c>
      <c r="E17" s="32">
        <v>1250000</v>
      </c>
      <c r="F17" s="12" t="s">
        <v>149</v>
      </c>
      <c r="G17" s="13" t="s">
        <v>137</v>
      </c>
      <c r="H17" s="13" t="s">
        <v>160</v>
      </c>
      <c r="I17" s="13" t="s">
        <v>137</v>
      </c>
      <c r="J17" s="13" t="s">
        <v>156</v>
      </c>
      <c r="K17" s="13" t="s">
        <v>137</v>
      </c>
      <c r="L17" s="7">
        <v>33</v>
      </c>
      <c r="M17" s="7">
        <v>12.4</v>
      </c>
      <c r="N17" s="7">
        <v>12.2</v>
      </c>
      <c r="O17" s="7">
        <v>4.8</v>
      </c>
      <c r="P17" s="7">
        <v>7.6</v>
      </c>
      <c r="Q17" s="7">
        <v>8.8000000000000007</v>
      </c>
      <c r="R17" s="7">
        <v>5</v>
      </c>
      <c r="S17" s="8">
        <f t="shared" si="0"/>
        <v>83.799999999999983</v>
      </c>
      <c r="T17" s="28">
        <v>700000</v>
      </c>
      <c r="U17" s="19" t="s">
        <v>185</v>
      </c>
      <c r="V17" s="33" t="s">
        <v>137</v>
      </c>
      <c r="W17" s="20" t="s">
        <v>137</v>
      </c>
      <c r="X17" s="34" t="s">
        <v>138</v>
      </c>
      <c r="Y17" s="21" t="s">
        <v>138</v>
      </c>
      <c r="Z17" s="35" t="s">
        <v>180</v>
      </c>
      <c r="AA17" s="45">
        <v>0.65</v>
      </c>
      <c r="AB17" s="43">
        <v>44196</v>
      </c>
      <c r="AC17" s="43">
        <v>44196</v>
      </c>
      <c r="AD17" s="23">
        <f t="shared" ref="AD17:AD29" si="1">T17/(0.7*D17)</f>
        <v>0.39410156076041108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s="6" customFormat="1" ht="12.6" customHeight="1" x14ac:dyDescent="0.2">
      <c r="A18" s="31" t="s">
        <v>95</v>
      </c>
      <c r="B18" s="31" t="s">
        <v>124</v>
      </c>
      <c r="C18" s="31" t="s">
        <v>66</v>
      </c>
      <c r="D18" s="32">
        <v>2402000</v>
      </c>
      <c r="E18" s="32">
        <v>700000</v>
      </c>
      <c r="F18" s="14" t="s">
        <v>139</v>
      </c>
      <c r="G18" s="13" t="s">
        <v>137</v>
      </c>
      <c r="H18" s="13" t="s">
        <v>155</v>
      </c>
      <c r="I18" s="13" t="s">
        <v>137</v>
      </c>
      <c r="J18" s="13" t="s">
        <v>156</v>
      </c>
      <c r="K18" s="13" t="s">
        <v>137</v>
      </c>
      <c r="L18" s="7">
        <v>34.200000000000003</v>
      </c>
      <c r="M18" s="7">
        <v>11.4</v>
      </c>
      <c r="N18" s="7">
        <v>12.8</v>
      </c>
      <c r="O18" s="7">
        <v>4.4000000000000004</v>
      </c>
      <c r="P18" s="7">
        <v>8.1999999999999993</v>
      </c>
      <c r="Q18" s="7">
        <v>8.6</v>
      </c>
      <c r="R18" s="7">
        <v>3.8</v>
      </c>
      <c r="S18" s="8">
        <f t="shared" si="0"/>
        <v>83.399999999999991</v>
      </c>
      <c r="T18" s="28">
        <v>600000</v>
      </c>
      <c r="U18" s="19" t="s">
        <v>185</v>
      </c>
      <c r="V18" s="33" t="s">
        <v>138</v>
      </c>
      <c r="W18" s="20" t="s">
        <v>138</v>
      </c>
      <c r="X18" s="34" t="s">
        <v>138</v>
      </c>
      <c r="Y18" s="21" t="s">
        <v>138</v>
      </c>
      <c r="Z18" s="35">
        <v>0.28999999999999998</v>
      </c>
      <c r="AA18" s="45">
        <v>0.5</v>
      </c>
      <c r="AB18" s="43">
        <v>43374</v>
      </c>
      <c r="AC18" s="22" t="s">
        <v>186</v>
      </c>
      <c r="AD18" s="23">
        <f t="shared" si="1"/>
        <v>0.3568454859046033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s="6" customFormat="1" ht="12.6" customHeight="1" x14ac:dyDescent="0.2">
      <c r="A19" s="31" t="s">
        <v>102</v>
      </c>
      <c r="B19" s="31" t="s">
        <v>131</v>
      </c>
      <c r="C19" s="31" t="s">
        <v>73</v>
      </c>
      <c r="D19" s="32">
        <v>1824093</v>
      </c>
      <c r="E19" s="32">
        <v>700000</v>
      </c>
      <c r="F19" s="15" t="s">
        <v>163</v>
      </c>
      <c r="G19" s="13" t="s">
        <v>137</v>
      </c>
      <c r="H19" s="13" t="s">
        <v>170</v>
      </c>
      <c r="I19" s="13" t="s">
        <v>137</v>
      </c>
      <c r="J19" s="13" t="s">
        <v>157</v>
      </c>
      <c r="K19" s="13" t="s">
        <v>137</v>
      </c>
      <c r="L19" s="7">
        <v>31</v>
      </c>
      <c r="M19" s="7">
        <v>12.4</v>
      </c>
      <c r="N19" s="7">
        <v>12.4</v>
      </c>
      <c r="O19" s="7">
        <v>5</v>
      </c>
      <c r="P19" s="7">
        <v>9</v>
      </c>
      <c r="Q19" s="7">
        <v>9</v>
      </c>
      <c r="R19" s="7">
        <v>4</v>
      </c>
      <c r="S19" s="8">
        <f t="shared" si="0"/>
        <v>82.8</v>
      </c>
      <c r="T19" s="28">
        <v>600000</v>
      </c>
      <c r="U19" s="19" t="s">
        <v>185</v>
      </c>
      <c r="V19" s="33" t="s">
        <v>137</v>
      </c>
      <c r="W19" s="20" t="s">
        <v>137</v>
      </c>
      <c r="X19" s="34" t="s">
        <v>138</v>
      </c>
      <c r="Y19" s="21" t="s">
        <v>138</v>
      </c>
      <c r="Z19" s="35">
        <v>0.38</v>
      </c>
      <c r="AA19" s="45">
        <v>0.55000000000000004</v>
      </c>
      <c r="AB19" s="43">
        <v>43555</v>
      </c>
      <c r="AC19" s="43">
        <v>43555</v>
      </c>
      <c r="AD19" s="23">
        <f t="shared" si="1"/>
        <v>0.46990085326946446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s="6" customFormat="1" ht="12.6" customHeight="1" x14ac:dyDescent="0.2">
      <c r="A20" s="36" t="s">
        <v>94</v>
      </c>
      <c r="B20" s="31" t="s">
        <v>123</v>
      </c>
      <c r="C20" s="31" t="s">
        <v>65</v>
      </c>
      <c r="D20" s="37">
        <v>2000000</v>
      </c>
      <c r="E20" s="37">
        <v>850000</v>
      </c>
      <c r="F20" s="14" t="s">
        <v>151</v>
      </c>
      <c r="G20" s="13" t="s">
        <v>137</v>
      </c>
      <c r="H20" s="13" t="s">
        <v>171</v>
      </c>
      <c r="I20" s="13" t="s">
        <v>137</v>
      </c>
      <c r="J20" s="13" t="s">
        <v>166</v>
      </c>
      <c r="K20" s="13" t="s">
        <v>137</v>
      </c>
      <c r="L20" s="7">
        <v>30.4</v>
      </c>
      <c r="M20" s="7">
        <v>13</v>
      </c>
      <c r="N20" s="7">
        <v>12</v>
      </c>
      <c r="O20" s="7">
        <v>4</v>
      </c>
      <c r="P20" s="7">
        <v>9.1999999999999993</v>
      </c>
      <c r="Q20" s="7">
        <v>8.4</v>
      </c>
      <c r="R20" s="7">
        <v>3.8</v>
      </c>
      <c r="S20" s="8">
        <f t="shared" si="0"/>
        <v>80.8</v>
      </c>
      <c r="T20" s="28">
        <v>800000</v>
      </c>
      <c r="U20" s="19" t="s">
        <v>185</v>
      </c>
      <c r="V20" s="38" t="s">
        <v>138</v>
      </c>
      <c r="W20" s="20" t="s">
        <v>137</v>
      </c>
      <c r="X20" s="39" t="s">
        <v>138</v>
      </c>
      <c r="Y20" s="21" t="s">
        <v>138</v>
      </c>
      <c r="Z20" s="40">
        <v>0.43</v>
      </c>
      <c r="AA20" s="45">
        <v>0.65</v>
      </c>
      <c r="AB20" s="44">
        <v>43830</v>
      </c>
      <c r="AC20" s="44">
        <v>43830</v>
      </c>
      <c r="AD20" s="23">
        <f t="shared" si="1"/>
        <v>0.5714285714285714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s="6" customFormat="1" ht="12.6" customHeight="1" x14ac:dyDescent="0.2">
      <c r="A21" s="31" t="s">
        <v>106</v>
      </c>
      <c r="B21" s="31" t="s">
        <v>135</v>
      </c>
      <c r="C21" s="31" t="s">
        <v>77</v>
      </c>
      <c r="D21" s="32">
        <v>2610000</v>
      </c>
      <c r="E21" s="32">
        <v>1200000</v>
      </c>
      <c r="F21" s="15" t="s">
        <v>149</v>
      </c>
      <c r="G21" s="13" t="s">
        <v>137</v>
      </c>
      <c r="H21" s="13" t="s">
        <v>160</v>
      </c>
      <c r="I21" s="13" t="s">
        <v>137</v>
      </c>
      <c r="J21" s="13" t="s">
        <v>154</v>
      </c>
      <c r="K21" s="13" t="s">
        <v>137</v>
      </c>
      <c r="L21" s="7">
        <v>30.8</v>
      </c>
      <c r="M21" s="7">
        <v>12.2</v>
      </c>
      <c r="N21" s="7">
        <v>11.4</v>
      </c>
      <c r="O21" s="7">
        <v>5</v>
      </c>
      <c r="P21" s="7">
        <v>7</v>
      </c>
      <c r="Q21" s="7">
        <v>9</v>
      </c>
      <c r="R21" s="7">
        <v>4</v>
      </c>
      <c r="S21" s="8">
        <f t="shared" si="0"/>
        <v>79.400000000000006</v>
      </c>
      <c r="T21" s="28">
        <v>700000</v>
      </c>
      <c r="U21" s="19" t="s">
        <v>185</v>
      </c>
      <c r="V21" s="33" t="s">
        <v>138</v>
      </c>
      <c r="W21" s="20" t="s">
        <v>137</v>
      </c>
      <c r="X21" s="34" t="s">
        <v>138</v>
      </c>
      <c r="Y21" s="21" t="s">
        <v>138</v>
      </c>
      <c r="Z21" s="35">
        <v>0.46</v>
      </c>
      <c r="AA21" s="45">
        <v>0.55000000000000004</v>
      </c>
      <c r="AB21" s="43">
        <v>43464</v>
      </c>
      <c r="AC21" s="22" t="s">
        <v>187</v>
      </c>
      <c r="AD21" s="23">
        <f t="shared" si="1"/>
        <v>0.38314176245210729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s="6" customFormat="1" ht="12.6" customHeight="1" x14ac:dyDescent="0.2">
      <c r="A22" s="31" t="s">
        <v>90</v>
      </c>
      <c r="B22" s="31" t="s">
        <v>119</v>
      </c>
      <c r="C22" s="31" t="s">
        <v>61</v>
      </c>
      <c r="D22" s="32">
        <v>1629450</v>
      </c>
      <c r="E22" s="32">
        <v>750000</v>
      </c>
      <c r="F22" s="14" t="s">
        <v>146</v>
      </c>
      <c r="G22" s="13" t="s">
        <v>137</v>
      </c>
      <c r="H22" s="13" t="s">
        <v>175</v>
      </c>
      <c r="I22" s="13" t="s">
        <v>137</v>
      </c>
      <c r="J22" s="13" t="s">
        <v>165</v>
      </c>
      <c r="K22" s="13" t="s">
        <v>137</v>
      </c>
      <c r="L22" s="7">
        <v>32.200000000000003</v>
      </c>
      <c r="M22" s="7">
        <v>10.8</v>
      </c>
      <c r="N22" s="7">
        <v>12.4</v>
      </c>
      <c r="O22" s="7">
        <v>4.2</v>
      </c>
      <c r="P22" s="7">
        <v>7.6</v>
      </c>
      <c r="Q22" s="7">
        <v>7.2</v>
      </c>
      <c r="R22" s="7">
        <v>4.4000000000000004</v>
      </c>
      <c r="S22" s="8">
        <f t="shared" si="0"/>
        <v>78.800000000000011</v>
      </c>
      <c r="T22" s="28">
        <v>650000</v>
      </c>
      <c r="U22" s="19" t="s">
        <v>185</v>
      </c>
      <c r="V22" s="33" t="s">
        <v>138</v>
      </c>
      <c r="W22" s="20" t="s">
        <v>137</v>
      </c>
      <c r="X22" s="34" t="s">
        <v>138</v>
      </c>
      <c r="Y22" s="21" t="s">
        <v>138</v>
      </c>
      <c r="Z22" s="35">
        <v>0.46</v>
      </c>
      <c r="AA22" s="45">
        <v>0.65</v>
      </c>
      <c r="AB22" s="43">
        <v>43646</v>
      </c>
      <c r="AC22" s="43">
        <v>43646</v>
      </c>
      <c r="AD22" s="23">
        <f t="shared" si="1"/>
        <v>0.5698680098017298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s="6" customFormat="1" ht="12.6" customHeight="1" x14ac:dyDescent="0.2">
      <c r="A23" s="31" t="s">
        <v>86</v>
      </c>
      <c r="B23" s="31" t="s">
        <v>115</v>
      </c>
      <c r="C23" s="31" t="s">
        <v>57</v>
      </c>
      <c r="D23" s="32">
        <v>1876194</v>
      </c>
      <c r="E23" s="32">
        <v>800000</v>
      </c>
      <c r="F23" s="12" t="s">
        <v>171</v>
      </c>
      <c r="G23" s="13" t="s">
        <v>137</v>
      </c>
      <c r="H23" s="13" t="s">
        <v>139</v>
      </c>
      <c r="I23" s="13" t="s">
        <v>137</v>
      </c>
      <c r="J23" s="13" t="s">
        <v>157</v>
      </c>
      <c r="K23" s="13" t="s">
        <v>138</v>
      </c>
      <c r="L23" s="7">
        <v>33.6</v>
      </c>
      <c r="M23" s="7">
        <v>11.4</v>
      </c>
      <c r="N23" s="7">
        <v>12.2</v>
      </c>
      <c r="O23" s="7">
        <v>3.2</v>
      </c>
      <c r="P23" s="7">
        <v>6.8</v>
      </c>
      <c r="Q23" s="7">
        <v>6.4</v>
      </c>
      <c r="R23" s="7">
        <v>3.2</v>
      </c>
      <c r="S23" s="8">
        <f t="shared" si="0"/>
        <v>76.800000000000011</v>
      </c>
      <c r="T23" s="28">
        <v>700000</v>
      </c>
      <c r="U23" s="19" t="s">
        <v>185</v>
      </c>
      <c r="V23" s="33" t="s">
        <v>137</v>
      </c>
      <c r="W23" s="20" t="s">
        <v>137</v>
      </c>
      <c r="X23" s="34" t="s">
        <v>137</v>
      </c>
      <c r="Y23" s="21" t="s">
        <v>138</v>
      </c>
      <c r="Z23" s="34" t="s">
        <v>183</v>
      </c>
      <c r="AA23" s="45">
        <v>0.6</v>
      </c>
      <c r="AB23" s="43">
        <v>43708</v>
      </c>
      <c r="AC23" s="43">
        <v>43708</v>
      </c>
      <c r="AD23" s="23">
        <f t="shared" si="1"/>
        <v>0.53299392280329227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s="6" customFormat="1" ht="12.6" customHeight="1" x14ac:dyDescent="0.2">
      <c r="A24" s="31" t="s">
        <v>98</v>
      </c>
      <c r="B24" s="31" t="s">
        <v>127</v>
      </c>
      <c r="C24" s="31" t="s">
        <v>69</v>
      </c>
      <c r="D24" s="32">
        <v>2530764</v>
      </c>
      <c r="E24" s="32">
        <v>800000</v>
      </c>
      <c r="F24" s="12" t="s">
        <v>147</v>
      </c>
      <c r="G24" s="13" t="s">
        <v>137</v>
      </c>
      <c r="H24" s="13" t="s">
        <v>173</v>
      </c>
      <c r="I24" s="13" t="s">
        <v>138</v>
      </c>
      <c r="J24" s="13" t="s">
        <v>140</v>
      </c>
      <c r="K24" s="13" t="s">
        <v>137</v>
      </c>
      <c r="L24" s="7">
        <v>28.8</v>
      </c>
      <c r="M24" s="7">
        <v>10.6</v>
      </c>
      <c r="N24" s="7">
        <v>10.199999999999999</v>
      </c>
      <c r="O24" s="7">
        <v>5</v>
      </c>
      <c r="P24" s="7">
        <v>8.6</v>
      </c>
      <c r="Q24" s="7">
        <v>8.1999999999999993</v>
      </c>
      <c r="R24" s="7">
        <v>4.5999999999999996</v>
      </c>
      <c r="S24" s="8">
        <f t="shared" si="0"/>
        <v>75.999999999999986</v>
      </c>
      <c r="T24" s="29">
        <v>700000</v>
      </c>
      <c r="U24" s="19" t="s">
        <v>185</v>
      </c>
      <c r="V24" s="33" t="s">
        <v>137</v>
      </c>
      <c r="W24" s="20" t="s">
        <v>137</v>
      </c>
      <c r="X24" s="34" t="s">
        <v>138</v>
      </c>
      <c r="Y24" s="21" t="s">
        <v>138</v>
      </c>
      <c r="Z24" s="35">
        <v>0.61</v>
      </c>
      <c r="AA24" s="45">
        <v>0.7</v>
      </c>
      <c r="AB24" s="43">
        <v>44196</v>
      </c>
      <c r="AC24" s="43">
        <v>44196</v>
      </c>
      <c r="AD24" s="23">
        <f t="shared" si="1"/>
        <v>0.39513759481326594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s="6" customFormat="1" ht="12.6" customHeight="1" x14ac:dyDescent="0.2">
      <c r="A25" s="31" t="s">
        <v>99</v>
      </c>
      <c r="B25" s="31" t="s">
        <v>128</v>
      </c>
      <c r="C25" s="31" t="s">
        <v>70</v>
      </c>
      <c r="D25" s="32">
        <v>1322000</v>
      </c>
      <c r="E25" s="32">
        <v>500000</v>
      </c>
      <c r="F25" s="12" t="s">
        <v>150</v>
      </c>
      <c r="G25" s="13" t="s">
        <v>137</v>
      </c>
      <c r="H25" s="13" t="s">
        <v>167</v>
      </c>
      <c r="I25" s="13" t="s">
        <v>137</v>
      </c>
      <c r="J25" s="13" t="s">
        <v>141</v>
      </c>
      <c r="K25" s="13" t="s">
        <v>137</v>
      </c>
      <c r="L25" s="7">
        <v>30</v>
      </c>
      <c r="M25" s="7">
        <v>9.8000000000000007</v>
      </c>
      <c r="N25" s="7">
        <v>10.8</v>
      </c>
      <c r="O25" s="7">
        <v>4.5999999999999996</v>
      </c>
      <c r="P25" s="7">
        <v>8.4</v>
      </c>
      <c r="Q25" s="7">
        <v>8.1999999999999993</v>
      </c>
      <c r="R25" s="7">
        <v>3.4</v>
      </c>
      <c r="S25" s="8">
        <f t="shared" si="0"/>
        <v>75.2</v>
      </c>
      <c r="T25" s="28">
        <v>450000</v>
      </c>
      <c r="U25" s="19" t="s">
        <v>185</v>
      </c>
      <c r="V25" s="33" t="s">
        <v>138</v>
      </c>
      <c r="W25" s="20" t="s">
        <v>137</v>
      </c>
      <c r="X25" s="34" t="s">
        <v>138</v>
      </c>
      <c r="Y25" s="21" t="s">
        <v>138</v>
      </c>
      <c r="Z25" s="35">
        <v>0.38</v>
      </c>
      <c r="AA25" s="45">
        <v>0.55000000000000004</v>
      </c>
      <c r="AB25" s="43">
        <v>44196</v>
      </c>
      <c r="AC25" s="43">
        <v>44196</v>
      </c>
      <c r="AD25" s="23">
        <f t="shared" si="1"/>
        <v>0.4862762048843744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s="6" customFormat="1" ht="12.6" customHeight="1" x14ac:dyDescent="0.2">
      <c r="A26" s="31" t="s">
        <v>105</v>
      </c>
      <c r="B26" s="31" t="s">
        <v>134</v>
      </c>
      <c r="C26" s="31" t="s">
        <v>76</v>
      </c>
      <c r="D26" s="32">
        <v>1400000</v>
      </c>
      <c r="E26" s="32">
        <v>650000</v>
      </c>
      <c r="F26" s="14" t="s">
        <v>184</v>
      </c>
      <c r="G26" s="13" t="s">
        <v>178</v>
      </c>
      <c r="H26" s="13" t="s">
        <v>179</v>
      </c>
      <c r="I26" s="13" t="s">
        <v>137</v>
      </c>
      <c r="J26" s="13" t="s">
        <v>165</v>
      </c>
      <c r="K26" s="13" t="s">
        <v>137</v>
      </c>
      <c r="L26" s="7">
        <v>28</v>
      </c>
      <c r="M26" s="7">
        <v>8.6</v>
      </c>
      <c r="N26" s="7">
        <v>10.6</v>
      </c>
      <c r="O26" s="7">
        <v>4.5999999999999996</v>
      </c>
      <c r="P26" s="7">
        <v>9.1999999999999993</v>
      </c>
      <c r="Q26" s="7">
        <v>9</v>
      </c>
      <c r="R26" s="7">
        <v>5</v>
      </c>
      <c r="S26" s="8">
        <f t="shared" si="0"/>
        <v>75</v>
      </c>
      <c r="T26" s="29">
        <v>550000</v>
      </c>
      <c r="U26" s="19" t="s">
        <v>185</v>
      </c>
      <c r="V26" s="33" t="s">
        <v>138</v>
      </c>
      <c r="W26" s="20" t="s">
        <v>137</v>
      </c>
      <c r="X26" s="34" t="s">
        <v>138</v>
      </c>
      <c r="Y26" s="21" t="s">
        <v>138</v>
      </c>
      <c r="Z26" s="35">
        <v>0.46</v>
      </c>
      <c r="AA26" s="45">
        <v>0.65</v>
      </c>
      <c r="AB26" s="43">
        <v>43830</v>
      </c>
      <c r="AC26" s="43">
        <v>43830</v>
      </c>
      <c r="AD26" s="23">
        <f t="shared" si="1"/>
        <v>0.56122448979591844</v>
      </c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s="6" customFormat="1" ht="12.6" customHeight="1" x14ac:dyDescent="0.2">
      <c r="A27" s="31" t="s">
        <v>96</v>
      </c>
      <c r="B27" s="31" t="s">
        <v>125</v>
      </c>
      <c r="C27" s="31" t="s">
        <v>67</v>
      </c>
      <c r="D27" s="32">
        <v>1538660</v>
      </c>
      <c r="E27" s="32">
        <v>750000</v>
      </c>
      <c r="F27" s="12" t="s">
        <v>173</v>
      </c>
      <c r="G27" s="13" t="s">
        <v>137</v>
      </c>
      <c r="H27" s="13" t="s">
        <v>143</v>
      </c>
      <c r="I27" s="13" t="s">
        <v>137</v>
      </c>
      <c r="J27" s="13" t="s">
        <v>157</v>
      </c>
      <c r="K27" s="13" t="s">
        <v>137</v>
      </c>
      <c r="L27" s="7">
        <v>26.8</v>
      </c>
      <c r="M27" s="7">
        <v>11.6</v>
      </c>
      <c r="N27" s="7">
        <v>11</v>
      </c>
      <c r="O27" s="7">
        <v>5</v>
      </c>
      <c r="P27" s="7">
        <v>9</v>
      </c>
      <c r="Q27" s="7">
        <v>8</v>
      </c>
      <c r="R27" s="7">
        <v>3.4</v>
      </c>
      <c r="S27" s="8">
        <f t="shared" si="0"/>
        <v>74.800000000000011</v>
      </c>
      <c r="T27" s="28">
        <v>500000</v>
      </c>
      <c r="U27" s="19" t="s">
        <v>185</v>
      </c>
      <c r="V27" s="33" t="s">
        <v>137</v>
      </c>
      <c r="W27" s="20" t="s">
        <v>137</v>
      </c>
      <c r="X27" s="41" t="s">
        <v>138</v>
      </c>
      <c r="Y27" s="21" t="s">
        <v>138</v>
      </c>
      <c r="Z27" s="35">
        <v>0.49</v>
      </c>
      <c r="AA27" s="45">
        <v>0.6</v>
      </c>
      <c r="AB27" s="43">
        <v>43769</v>
      </c>
      <c r="AC27" s="43">
        <v>43769</v>
      </c>
      <c r="AD27" s="23">
        <f t="shared" si="1"/>
        <v>0.46422582915375343</v>
      </c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s="6" customFormat="1" ht="12.6" customHeight="1" x14ac:dyDescent="0.2">
      <c r="A28" s="31" t="s">
        <v>81</v>
      </c>
      <c r="B28" s="31" t="s">
        <v>110</v>
      </c>
      <c r="C28" s="31" t="s">
        <v>52</v>
      </c>
      <c r="D28" s="32">
        <v>2480000</v>
      </c>
      <c r="E28" s="32">
        <v>980000</v>
      </c>
      <c r="F28" s="12" t="s">
        <v>155</v>
      </c>
      <c r="G28" s="13" t="s">
        <v>138</v>
      </c>
      <c r="H28" s="13" t="s">
        <v>151</v>
      </c>
      <c r="I28" s="13" t="s">
        <v>137</v>
      </c>
      <c r="J28" s="13" t="s">
        <v>162</v>
      </c>
      <c r="K28" s="13" t="s">
        <v>137</v>
      </c>
      <c r="L28" s="7">
        <v>29.8</v>
      </c>
      <c r="M28" s="7">
        <v>11</v>
      </c>
      <c r="N28" s="7">
        <v>11.2</v>
      </c>
      <c r="O28" s="7">
        <v>3.6</v>
      </c>
      <c r="P28" s="7">
        <v>7</v>
      </c>
      <c r="Q28" s="7">
        <v>8.1999999999999993</v>
      </c>
      <c r="R28" s="7">
        <v>4</v>
      </c>
      <c r="S28" s="8">
        <f t="shared" si="0"/>
        <v>74.8</v>
      </c>
      <c r="T28" s="28">
        <v>700000</v>
      </c>
      <c r="U28" s="19" t="s">
        <v>185</v>
      </c>
      <c r="V28" s="33" t="s">
        <v>137</v>
      </c>
      <c r="W28" s="25" t="s">
        <v>137</v>
      </c>
      <c r="X28" s="34" t="s">
        <v>138</v>
      </c>
      <c r="Y28" s="25" t="s">
        <v>138</v>
      </c>
      <c r="Z28" s="34" t="s">
        <v>181</v>
      </c>
      <c r="AA28" s="46">
        <v>0.55000000000000004</v>
      </c>
      <c r="AB28" s="43">
        <v>43981</v>
      </c>
      <c r="AC28" s="22" t="s">
        <v>188</v>
      </c>
      <c r="AD28" s="23">
        <f t="shared" si="1"/>
        <v>0.40322580645161288</v>
      </c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s="6" customFormat="1" ht="12.6" customHeight="1" x14ac:dyDescent="0.2">
      <c r="A29" s="31" t="s">
        <v>104</v>
      </c>
      <c r="B29" s="31" t="s">
        <v>133</v>
      </c>
      <c r="C29" s="31" t="s">
        <v>75</v>
      </c>
      <c r="D29" s="32">
        <v>1580000</v>
      </c>
      <c r="E29" s="32">
        <v>770000</v>
      </c>
      <c r="F29" s="15" t="s">
        <v>144</v>
      </c>
      <c r="G29" s="13" t="s">
        <v>138</v>
      </c>
      <c r="H29" s="13" t="s">
        <v>174</v>
      </c>
      <c r="I29" s="13" t="s">
        <v>138</v>
      </c>
      <c r="J29" s="13" t="s">
        <v>140</v>
      </c>
      <c r="K29" s="13" t="s">
        <v>137</v>
      </c>
      <c r="L29" s="7">
        <v>28.4</v>
      </c>
      <c r="M29" s="7">
        <v>12.6</v>
      </c>
      <c r="N29" s="7">
        <v>11</v>
      </c>
      <c r="O29" s="7">
        <v>3.8</v>
      </c>
      <c r="P29" s="7">
        <v>7</v>
      </c>
      <c r="Q29" s="7">
        <v>6.8</v>
      </c>
      <c r="R29" s="7">
        <v>4</v>
      </c>
      <c r="S29" s="8">
        <f t="shared" si="0"/>
        <v>73.599999999999994</v>
      </c>
      <c r="T29" s="28">
        <v>500000</v>
      </c>
      <c r="U29" s="19" t="s">
        <v>185</v>
      </c>
      <c r="V29" s="33" t="s">
        <v>137</v>
      </c>
      <c r="W29" s="25" t="s">
        <v>137</v>
      </c>
      <c r="X29" s="34" t="s">
        <v>138</v>
      </c>
      <c r="Y29" s="25" t="s">
        <v>138</v>
      </c>
      <c r="Z29" s="35">
        <v>0.49</v>
      </c>
      <c r="AA29" s="46">
        <v>0.6</v>
      </c>
      <c r="AB29" s="43">
        <v>43524</v>
      </c>
      <c r="AC29" s="43">
        <v>43524</v>
      </c>
      <c r="AD29" s="23">
        <f t="shared" si="1"/>
        <v>0.45207956600361665</v>
      </c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s="6" customFormat="1" ht="12.6" customHeight="1" x14ac:dyDescent="0.2">
      <c r="A30" s="31" t="s">
        <v>87</v>
      </c>
      <c r="B30" s="31" t="s">
        <v>116</v>
      </c>
      <c r="C30" s="31" t="s">
        <v>58</v>
      </c>
      <c r="D30" s="32">
        <v>1154530</v>
      </c>
      <c r="E30" s="32">
        <v>750000</v>
      </c>
      <c r="F30" s="12" t="s">
        <v>169</v>
      </c>
      <c r="G30" s="13" t="s">
        <v>137</v>
      </c>
      <c r="H30" s="13" t="s">
        <v>158</v>
      </c>
      <c r="I30" s="13" t="s">
        <v>138</v>
      </c>
      <c r="J30" s="13" t="s">
        <v>164</v>
      </c>
      <c r="K30" s="13" t="s">
        <v>137</v>
      </c>
      <c r="L30" s="7">
        <v>27.2</v>
      </c>
      <c r="M30" s="7">
        <v>9.4</v>
      </c>
      <c r="N30" s="7">
        <v>8.8000000000000007</v>
      </c>
      <c r="O30" s="7">
        <v>4.2</v>
      </c>
      <c r="P30" s="7">
        <v>8.4</v>
      </c>
      <c r="Q30" s="7">
        <v>7.4</v>
      </c>
      <c r="R30" s="7">
        <v>5</v>
      </c>
      <c r="S30" s="8">
        <f t="shared" si="0"/>
        <v>70.400000000000006</v>
      </c>
      <c r="T30" s="28"/>
      <c r="U30" s="19"/>
      <c r="V30" s="33" t="s">
        <v>137</v>
      </c>
      <c r="W30" s="25"/>
      <c r="X30" s="34" t="s">
        <v>138</v>
      </c>
      <c r="Y30" s="25"/>
      <c r="Z30" s="35">
        <v>0.65</v>
      </c>
      <c r="AA30" s="25"/>
      <c r="AB30" s="43">
        <v>43465</v>
      </c>
      <c r="AC30" s="22"/>
      <c r="AD30" s="24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s="6" customFormat="1" ht="12.6" customHeight="1" x14ac:dyDescent="0.2">
      <c r="A31" s="31" t="s">
        <v>89</v>
      </c>
      <c r="B31" s="31" t="s">
        <v>118</v>
      </c>
      <c r="C31" s="31" t="s">
        <v>60</v>
      </c>
      <c r="D31" s="32">
        <v>672000</v>
      </c>
      <c r="E31" s="32">
        <v>300000</v>
      </c>
      <c r="F31" s="12" t="s">
        <v>146</v>
      </c>
      <c r="G31" s="13" t="s">
        <v>138</v>
      </c>
      <c r="H31" s="13" t="s">
        <v>148</v>
      </c>
      <c r="I31" s="13" t="s">
        <v>138</v>
      </c>
      <c r="J31" s="13" t="s">
        <v>153</v>
      </c>
      <c r="K31" s="13" t="s">
        <v>137</v>
      </c>
      <c r="L31" s="7">
        <v>25.6</v>
      </c>
      <c r="M31" s="7">
        <v>11.2</v>
      </c>
      <c r="N31" s="7">
        <v>9.8000000000000007</v>
      </c>
      <c r="O31" s="7">
        <v>4.2</v>
      </c>
      <c r="P31" s="7">
        <v>8</v>
      </c>
      <c r="Q31" s="7">
        <v>7.8</v>
      </c>
      <c r="R31" s="7">
        <v>3.4</v>
      </c>
      <c r="S31" s="8">
        <f t="shared" si="0"/>
        <v>70</v>
      </c>
      <c r="T31" s="28"/>
      <c r="U31" s="19"/>
      <c r="V31" s="33" t="s">
        <v>138</v>
      </c>
      <c r="W31" s="25"/>
      <c r="X31" s="34" t="s">
        <v>138</v>
      </c>
      <c r="Y31" s="25"/>
      <c r="Z31" s="35">
        <v>0.45</v>
      </c>
      <c r="AA31" s="25"/>
      <c r="AB31" s="43">
        <v>43434</v>
      </c>
      <c r="AC31" s="22"/>
      <c r="AD31" s="23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s="6" customFormat="1" ht="12.6" customHeight="1" x14ac:dyDescent="0.2">
      <c r="A32" s="31" t="s">
        <v>84</v>
      </c>
      <c r="B32" s="31" t="s">
        <v>113</v>
      </c>
      <c r="C32" s="31" t="s">
        <v>55</v>
      </c>
      <c r="D32" s="32">
        <v>995100</v>
      </c>
      <c r="E32" s="32">
        <v>490000</v>
      </c>
      <c r="F32" s="14" t="s">
        <v>155</v>
      </c>
      <c r="G32" s="13" t="s">
        <v>137</v>
      </c>
      <c r="H32" s="13" t="s">
        <v>158</v>
      </c>
      <c r="I32" s="13" t="s">
        <v>137</v>
      </c>
      <c r="J32" s="13" t="s">
        <v>166</v>
      </c>
      <c r="K32" s="13" t="s">
        <v>137</v>
      </c>
      <c r="L32" s="7">
        <v>29.2</v>
      </c>
      <c r="M32" s="7">
        <v>11.4</v>
      </c>
      <c r="N32" s="7">
        <v>10.4</v>
      </c>
      <c r="O32" s="7">
        <v>3</v>
      </c>
      <c r="P32" s="7">
        <v>6.2</v>
      </c>
      <c r="Q32" s="7">
        <v>4.4000000000000004</v>
      </c>
      <c r="R32" s="7">
        <v>3.6</v>
      </c>
      <c r="S32" s="8">
        <f t="shared" si="0"/>
        <v>68.2</v>
      </c>
      <c r="T32" s="28"/>
      <c r="U32" s="19"/>
      <c r="V32" s="33" t="s">
        <v>137</v>
      </c>
      <c r="W32" s="25"/>
      <c r="X32" s="34" t="s">
        <v>138</v>
      </c>
      <c r="Y32" s="25"/>
      <c r="Z32" s="35">
        <v>0.49</v>
      </c>
      <c r="AA32" s="25"/>
      <c r="AB32" s="43">
        <v>43524</v>
      </c>
      <c r="AC32" s="22"/>
      <c r="AD32" s="23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s="6" customFormat="1" ht="12.6" customHeight="1" x14ac:dyDescent="0.2">
      <c r="A33" s="31" t="s">
        <v>82</v>
      </c>
      <c r="B33" s="31" t="s">
        <v>111</v>
      </c>
      <c r="C33" s="31" t="s">
        <v>53</v>
      </c>
      <c r="D33" s="32">
        <v>2367525</v>
      </c>
      <c r="E33" s="32">
        <v>900000</v>
      </c>
      <c r="F33" s="14" t="s">
        <v>171</v>
      </c>
      <c r="G33" s="13" t="s">
        <v>138</v>
      </c>
      <c r="H33" s="13" t="s">
        <v>184</v>
      </c>
      <c r="I33" s="13" t="s">
        <v>178</v>
      </c>
      <c r="J33" s="13" t="s">
        <v>140</v>
      </c>
      <c r="K33" s="13" t="s">
        <v>137</v>
      </c>
      <c r="L33" s="7">
        <v>26.4</v>
      </c>
      <c r="M33" s="7">
        <v>12.2</v>
      </c>
      <c r="N33" s="7">
        <v>9</v>
      </c>
      <c r="O33" s="7">
        <v>3.4</v>
      </c>
      <c r="P33" s="7">
        <v>7</v>
      </c>
      <c r="Q33" s="7">
        <v>7.4</v>
      </c>
      <c r="R33" s="7">
        <v>2.8</v>
      </c>
      <c r="S33" s="8">
        <f t="shared" si="0"/>
        <v>68.199999999999989</v>
      </c>
      <c r="T33" s="28"/>
      <c r="U33" s="19"/>
      <c r="V33" s="33" t="s">
        <v>138</v>
      </c>
      <c r="W33" s="25"/>
      <c r="X33" s="34" t="s">
        <v>137</v>
      </c>
      <c r="Y33" s="25"/>
      <c r="Z33" s="35">
        <v>0.38</v>
      </c>
      <c r="AA33" s="25"/>
      <c r="AB33" s="43">
        <v>43770</v>
      </c>
      <c r="AC33" s="22"/>
      <c r="AD33" s="23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s="6" customFormat="1" ht="12.6" customHeight="1" x14ac:dyDescent="0.2">
      <c r="A34" s="36" t="s">
        <v>91</v>
      </c>
      <c r="B34" s="31" t="s">
        <v>120</v>
      </c>
      <c r="C34" s="31" t="s">
        <v>62</v>
      </c>
      <c r="D34" s="37">
        <v>2026500</v>
      </c>
      <c r="E34" s="37">
        <v>600000</v>
      </c>
      <c r="F34" s="12" t="s">
        <v>143</v>
      </c>
      <c r="G34" s="13" t="s">
        <v>138</v>
      </c>
      <c r="H34" s="13" t="s">
        <v>175</v>
      </c>
      <c r="I34" s="13" t="s">
        <v>137</v>
      </c>
      <c r="J34" s="13" t="s">
        <v>154</v>
      </c>
      <c r="K34" s="13" t="s">
        <v>137</v>
      </c>
      <c r="L34" s="7">
        <v>29.8</v>
      </c>
      <c r="M34" s="7">
        <v>9</v>
      </c>
      <c r="N34" s="7">
        <v>11.6</v>
      </c>
      <c r="O34" s="7">
        <v>2.6</v>
      </c>
      <c r="P34" s="7">
        <v>3.6</v>
      </c>
      <c r="Q34" s="7">
        <v>3.2</v>
      </c>
      <c r="R34" s="7">
        <v>5</v>
      </c>
      <c r="S34" s="8">
        <f t="shared" si="0"/>
        <v>64.800000000000011</v>
      </c>
      <c r="T34" s="28"/>
      <c r="U34" s="19"/>
      <c r="V34" s="38" t="s">
        <v>137</v>
      </c>
      <c r="W34" s="25"/>
      <c r="X34" s="39" t="s">
        <v>138</v>
      </c>
      <c r="Y34" s="25"/>
      <c r="Z34" s="40">
        <v>0.71</v>
      </c>
      <c r="AA34" s="25"/>
      <c r="AB34" s="44">
        <v>43585</v>
      </c>
      <c r="AC34" s="22"/>
      <c r="AD34" s="23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s="6" customFormat="1" ht="25.2" customHeight="1" x14ac:dyDescent="0.2">
      <c r="A35" s="31" t="s">
        <v>107</v>
      </c>
      <c r="B35" s="31" t="s">
        <v>136</v>
      </c>
      <c r="C35" s="31" t="s">
        <v>78</v>
      </c>
      <c r="D35" s="32">
        <v>996500</v>
      </c>
      <c r="E35" s="32">
        <v>450000</v>
      </c>
      <c r="F35" s="15" t="s">
        <v>169</v>
      </c>
      <c r="G35" s="13" t="s">
        <v>138</v>
      </c>
      <c r="H35" s="13" t="s">
        <v>151</v>
      </c>
      <c r="I35" s="13" t="s">
        <v>152</v>
      </c>
      <c r="J35" s="13" t="s">
        <v>177</v>
      </c>
      <c r="K35" s="13" t="s">
        <v>138</v>
      </c>
      <c r="L35" s="7">
        <v>25.8</v>
      </c>
      <c r="M35" s="7">
        <v>10.6</v>
      </c>
      <c r="N35" s="7">
        <v>9.6</v>
      </c>
      <c r="O35" s="7">
        <v>2.4</v>
      </c>
      <c r="P35" s="7">
        <v>5.6</v>
      </c>
      <c r="Q35" s="7">
        <v>5</v>
      </c>
      <c r="R35" s="7">
        <v>2.6</v>
      </c>
      <c r="S35" s="8">
        <f t="shared" si="0"/>
        <v>61.6</v>
      </c>
      <c r="T35" s="28"/>
      <c r="U35" s="19"/>
      <c r="V35" s="33" t="s">
        <v>137</v>
      </c>
      <c r="W35" s="25"/>
      <c r="X35" s="34" t="s">
        <v>138</v>
      </c>
      <c r="Y35" s="25"/>
      <c r="Z35" s="35">
        <v>0.6</v>
      </c>
      <c r="AA35" s="25"/>
      <c r="AB35" s="43">
        <v>43344</v>
      </c>
      <c r="AC35" s="22"/>
      <c r="AD35" s="24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s="6" customFormat="1" ht="12.6" customHeight="1" x14ac:dyDescent="0.2">
      <c r="A36" s="31" t="s">
        <v>85</v>
      </c>
      <c r="B36" s="31" t="s">
        <v>114</v>
      </c>
      <c r="C36" s="31" t="s">
        <v>56</v>
      </c>
      <c r="D36" s="32">
        <v>1123176</v>
      </c>
      <c r="E36" s="32">
        <v>500000</v>
      </c>
      <c r="F36" s="12" t="s">
        <v>172</v>
      </c>
      <c r="G36" s="13" t="s">
        <v>138</v>
      </c>
      <c r="H36" s="13" t="s">
        <v>184</v>
      </c>
      <c r="I36" s="13" t="s">
        <v>178</v>
      </c>
      <c r="J36" s="13" t="s">
        <v>159</v>
      </c>
      <c r="K36" s="13" t="s">
        <v>137</v>
      </c>
      <c r="L36" s="7">
        <v>20.6</v>
      </c>
      <c r="M36" s="7">
        <v>8.6</v>
      </c>
      <c r="N36" s="7">
        <v>8.1999999999999993</v>
      </c>
      <c r="O36" s="7">
        <v>3.8</v>
      </c>
      <c r="P36" s="7">
        <v>8</v>
      </c>
      <c r="Q36" s="7">
        <v>7.4</v>
      </c>
      <c r="R36" s="7">
        <v>4</v>
      </c>
      <c r="S36" s="8">
        <f t="shared" si="0"/>
        <v>60.6</v>
      </c>
      <c r="T36" s="29"/>
      <c r="U36" s="19"/>
      <c r="V36" s="33" t="s">
        <v>138</v>
      </c>
      <c r="W36" s="25"/>
      <c r="X36" s="34" t="s">
        <v>138</v>
      </c>
      <c r="Y36" s="25"/>
      <c r="Z36" s="35">
        <v>0.45</v>
      </c>
      <c r="AA36" s="25"/>
      <c r="AB36" s="43">
        <v>43585</v>
      </c>
      <c r="AC36" s="22"/>
      <c r="AD36" s="23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s="6" customFormat="1" ht="12.6" customHeight="1" x14ac:dyDescent="0.2">
      <c r="A37" s="31" t="s">
        <v>79</v>
      </c>
      <c r="B37" s="31" t="s">
        <v>108</v>
      </c>
      <c r="C37" s="31" t="s">
        <v>50</v>
      </c>
      <c r="D37" s="32">
        <v>1531170</v>
      </c>
      <c r="E37" s="32">
        <v>700000</v>
      </c>
      <c r="F37" s="16" t="s">
        <v>184</v>
      </c>
      <c r="G37" s="11" t="s">
        <v>178</v>
      </c>
      <c r="H37" s="11" t="s">
        <v>172</v>
      </c>
      <c r="I37" s="11" t="s">
        <v>138</v>
      </c>
      <c r="J37" s="11" t="s">
        <v>156</v>
      </c>
      <c r="K37" s="11" t="s">
        <v>137</v>
      </c>
      <c r="L37" s="7">
        <v>19.2</v>
      </c>
      <c r="M37" s="7">
        <v>9.6</v>
      </c>
      <c r="N37" s="7">
        <v>7.4</v>
      </c>
      <c r="O37" s="7">
        <v>4</v>
      </c>
      <c r="P37" s="7">
        <v>6.8</v>
      </c>
      <c r="Q37" s="7">
        <v>6</v>
      </c>
      <c r="R37" s="7">
        <v>4.8</v>
      </c>
      <c r="S37" s="8">
        <f t="shared" si="0"/>
        <v>57.79999999999999</v>
      </c>
      <c r="T37" s="28"/>
      <c r="U37" s="19"/>
      <c r="V37" s="33" t="s">
        <v>137</v>
      </c>
      <c r="W37" s="25"/>
      <c r="X37" s="34" t="s">
        <v>138</v>
      </c>
      <c r="Y37" s="25"/>
      <c r="Z37" s="35">
        <v>0.46</v>
      </c>
      <c r="AA37" s="25"/>
      <c r="AB37" s="43">
        <v>43920</v>
      </c>
      <c r="AC37" s="22"/>
      <c r="AD37" s="23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s="6" customFormat="1" ht="12.6" customHeight="1" x14ac:dyDescent="0.2">
      <c r="A38" s="31" t="s">
        <v>97</v>
      </c>
      <c r="B38" s="31" t="s">
        <v>126</v>
      </c>
      <c r="C38" s="31" t="s">
        <v>68</v>
      </c>
      <c r="D38" s="32">
        <v>1640000</v>
      </c>
      <c r="E38" s="32">
        <v>750000</v>
      </c>
      <c r="F38" s="12" t="s">
        <v>170</v>
      </c>
      <c r="G38" s="13" t="s">
        <v>137</v>
      </c>
      <c r="H38" s="13" t="s">
        <v>169</v>
      </c>
      <c r="I38" s="13" t="s">
        <v>137</v>
      </c>
      <c r="J38" s="13" t="s">
        <v>162</v>
      </c>
      <c r="K38" s="13" t="s">
        <v>138</v>
      </c>
      <c r="L38" s="7">
        <v>26</v>
      </c>
      <c r="M38" s="7">
        <v>8.6</v>
      </c>
      <c r="N38" s="7">
        <v>9.1999999999999993</v>
      </c>
      <c r="O38" s="7">
        <v>2.2000000000000002</v>
      </c>
      <c r="P38" s="7">
        <v>3.6</v>
      </c>
      <c r="Q38" s="7">
        <v>5</v>
      </c>
      <c r="R38" s="7">
        <v>2</v>
      </c>
      <c r="S38" s="8">
        <f t="shared" si="0"/>
        <v>56.6</v>
      </c>
      <c r="T38" s="28"/>
      <c r="U38" s="19"/>
      <c r="V38" s="33" t="s">
        <v>137</v>
      </c>
      <c r="W38" s="25"/>
      <c r="X38" s="34" t="s">
        <v>138</v>
      </c>
      <c r="Y38" s="25"/>
      <c r="Z38" s="35">
        <v>0.46</v>
      </c>
      <c r="AA38" s="25"/>
      <c r="AB38" s="43">
        <v>43857</v>
      </c>
      <c r="AC38" s="22"/>
      <c r="AD38" s="23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s="6" customFormat="1" ht="12.6" customHeight="1" x14ac:dyDescent="0.2">
      <c r="A39" s="31" t="s">
        <v>101</v>
      </c>
      <c r="B39" s="31" t="s">
        <v>130</v>
      </c>
      <c r="C39" s="31" t="s">
        <v>72</v>
      </c>
      <c r="D39" s="32">
        <v>1912625</v>
      </c>
      <c r="E39" s="32">
        <v>650000</v>
      </c>
      <c r="F39" s="12" t="s">
        <v>161</v>
      </c>
      <c r="G39" s="13" t="s">
        <v>138</v>
      </c>
      <c r="H39" s="13" t="s">
        <v>144</v>
      </c>
      <c r="I39" s="13" t="s">
        <v>138</v>
      </c>
      <c r="J39" s="13" t="s">
        <v>159</v>
      </c>
      <c r="K39" s="13" t="s">
        <v>138</v>
      </c>
      <c r="L39" s="7">
        <v>18.8</v>
      </c>
      <c r="M39" s="7">
        <v>6.8</v>
      </c>
      <c r="N39" s="7">
        <v>8.1999999999999993</v>
      </c>
      <c r="O39" s="7">
        <v>3.2</v>
      </c>
      <c r="P39" s="7">
        <v>7.2</v>
      </c>
      <c r="Q39" s="7">
        <v>7.2</v>
      </c>
      <c r="R39" s="7">
        <v>3.8</v>
      </c>
      <c r="S39" s="8">
        <f t="shared" si="0"/>
        <v>55.2</v>
      </c>
      <c r="T39" s="28"/>
      <c r="U39" s="19"/>
      <c r="V39" s="33" t="s">
        <v>138</v>
      </c>
      <c r="W39" s="26"/>
      <c r="X39" s="34" t="s">
        <v>138</v>
      </c>
      <c r="Y39" s="26"/>
      <c r="Z39" s="35">
        <v>0.34</v>
      </c>
      <c r="AA39" s="26"/>
      <c r="AB39" s="43">
        <v>43556</v>
      </c>
      <c r="AC39" s="22"/>
      <c r="AD39" s="23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s="6" customFormat="1" ht="12.6" customHeight="1" x14ac:dyDescent="0.2">
      <c r="A40" s="36" t="s">
        <v>93</v>
      </c>
      <c r="B40" s="31" t="s">
        <v>122</v>
      </c>
      <c r="C40" s="31" t="s">
        <v>64</v>
      </c>
      <c r="D40" s="37">
        <v>2442425</v>
      </c>
      <c r="E40" s="37">
        <v>700000</v>
      </c>
      <c r="F40" s="12" t="s">
        <v>168</v>
      </c>
      <c r="G40" s="13" t="s">
        <v>138</v>
      </c>
      <c r="H40" s="13" t="s">
        <v>148</v>
      </c>
      <c r="I40" s="13" t="s">
        <v>138</v>
      </c>
      <c r="J40" s="13" t="s">
        <v>145</v>
      </c>
      <c r="K40" s="13" t="s">
        <v>138</v>
      </c>
      <c r="L40" s="7">
        <v>17.8</v>
      </c>
      <c r="M40" s="7">
        <v>9.4</v>
      </c>
      <c r="N40" s="7">
        <v>6.6</v>
      </c>
      <c r="O40" s="7">
        <v>3.2</v>
      </c>
      <c r="P40" s="7">
        <v>6.4</v>
      </c>
      <c r="Q40" s="7">
        <v>6.6</v>
      </c>
      <c r="R40" s="7">
        <v>2</v>
      </c>
      <c r="S40" s="8">
        <f t="shared" si="0"/>
        <v>52.000000000000007</v>
      </c>
      <c r="T40" s="28"/>
      <c r="U40" s="19"/>
      <c r="V40" s="38" t="s">
        <v>138</v>
      </c>
      <c r="W40" s="27"/>
      <c r="X40" s="39" t="s">
        <v>138</v>
      </c>
      <c r="Y40" s="27"/>
      <c r="Z40" s="40">
        <v>0.28999999999999998</v>
      </c>
      <c r="AA40" s="27"/>
      <c r="AB40" s="44">
        <v>43465</v>
      </c>
      <c r="AC40" s="22"/>
      <c r="AD40" s="23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s="6" customFormat="1" ht="12.6" customHeight="1" x14ac:dyDescent="0.2">
      <c r="A41" s="36" t="s">
        <v>92</v>
      </c>
      <c r="B41" s="31" t="s">
        <v>121</v>
      </c>
      <c r="C41" s="31" t="s">
        <v>63</v>
      </c>
      <c r="D41" s="37">
        <v>1580000</v>
      </c>
      <c r="E41" s="37">
        <v>700000</v>
      </c>
      <c r="F41" s="14" t="s">
        <v>173</v>
      </c>
      <c r="G41" s="13" t="s">
        <v>137</v>
      </c>
      <c r="H41" s="13" t="s">
        <v>142</v>
      </c>
      <c r="I41" s="13" t="s">
        <v>138</v>
      </c>
      <c r="J41" s="13" t="s">
        <v>177</v>
      </c>
      <c r="K41" s="13" t="s">
        <v>137</v>
      </c>
      <c r="L41" s="7">
        <v>20.399999999999999</v>
      </c>
      <c r="M41" s="7">
        <v>11</v>
      </c>
      <c r="N41" s="7">
        <v>6.2</v>
      </c>
      <c r="O41" s="7">
        <v>2.2000000000000002</v>
      </c>
      <c r="P41" s="7">
        <v>3.4</v>
      </c>
      <c r="Q41" s="7">
        <v>3.4</v>
      </c>
      <c r="R41" s="7">
        <v>4.2</v>
      </c>
      <c r="S41" s="8">
        <f t="shared" si="0"/>
        <v>50.800000000000004</v>
      </c>
      <c r="T41" s="28"/>
      <c r="U41" s="19"/>
      <c r="V41" s="38" t="s">
        <v>137</v>
      </c>
      <c r="W41" s="27"/>
      <c r="X41" s="39" t="s">
        <v>138</v>
      </c>
      <c r="Y41" s="27"/>
      <c r="Z41" s="40">
        <v>0.44</v>
      </c>
      <c r="AA41" s="27"/>
      <c r="AB41" s="44" t="s">
        <v>182</v>
      </c>
      <c r="AC41" s="22"/>
      <c r="AD41" s="23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s="6" customFormat="1" ht="12.6" customHeight="1" x14ac:dyDescent="0.2">
      <c r="A42" s="31" t="s">
        <v>100</v>
      </c>
      <c r="B42" s="31" t="s">
        <v>129</v>
      </c>
      <c r="C42" s="31" t="s">
        <v>71</v>
      </c>
      <c r="D42" s="32">
        <v>730000</v>
      </c>
      <c r="E42" s="32">
        <v>360000</v>
      </c>
      <c r="F42" s="14" t="s">
        <v>175</v>
      </c>
      <c r="G42" s="13" t="s">
        <v>138</v>
      </c>
      <c r="H42" s="13" t="s">
        <v>142</v>
      </c>
      <c r="I42" s="13" t="s">
        <v>138</v>
      </c>
      <c r="J42" s="13" t="s">
        <v>166</v>
      </c>
      <c r="K42" s="13" t="s">
        <v>137</v>
      </c>
      <c r="L42" s="7">
        <v>14.4</v>
      </c>
      <c r="M42" s="7">
        <v>7.8</v>
      </c>
      <c r="N42" s="7">
        <v>5.8</v>
      </c>
      <c r="O42" s="7">
        <v>3.6</v>
      </c>
      <c r="P42" s="7">
        <v>7.2</v>
      </c>
      <c r="Q42" s="7">
        <v>4.8</v>
      </c>
      <c r="R42" s="7">
        <v>3.6</v>
      </c>
      <c r="S42" s="8">
        <f t="shared" si="0"/>
        <v>47.2</v>
      </c>
      <c r="T42" s="28"/>
      <c r="U42" s="19"/>
      <c r="V42" s="33" t="s">
        <v>138</v>
      </c>
      <c r="W42" s="27"/>
      <c r="X42" s="34" t="s">
        <v>138</v>
      </c>
      <c r="Y42" s="27"/>
      <c r="Z42" s="35">
        <v>0.49</v>
      </c>
      <c r="AA42" s="27"/>
      <c r="AB42" s="43">
        <v>43465</v>
      </c>
      <c r="AC42" s="22"/>
      <c r="AD42" s="24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s="6" customFormat="1" ht="12.6" customHeight="1" x14ac:dyDescent="0.2">
      <c r="A43" s="31" t="s">
        <v>83</v>
      </c>
      <c r="B43" s="31" t="s">
        <v>112</v>
      </c>
      <c r="C43" s="31" t="s">
        <v>54</v>
      </c>
      <c r="D43" s="32">
        <v>900000</v>
      </c>
      <c r="E43" s="32">
        <v>450000</v>
      </c>
      <c r="F43" s="12" t="s">
        <v>151</v>
      </c>
      <c r="G43" s="13" t="s">
        <v>138</v>
      </c>
      <c r="H43" s="13" t="s">
        <v>171</v>
      </c>
      <c r="I43" s="13" t="s">
        <v>138</v>
      </c>
      <c r="J43" s="13" t="s">
        <v>141</v>
      </c>
      <c r="K43" s="13" t="s">
        <v>138</v>
      </c>
      <c r="L43" s="7">
        <v>12.4</v>
      </c>
      <c r="M43" s="7">
        <v>8.6</v>
      </c>
      <c r="N43" s="7">
        <v>6.4</v>
      </c>
      <c r="O43" s="7">
        <v>3.2</v>
      </c>
      <c r="P43" s="7">
        <v>7.4</v>
      </c>
      <c r="Q43" s="7">
        <v>6</v>
      </c>
      <c r="R43" s="7">
        <v>3</v>
      </c>
      <c r="S43" s="8">
        <f t="shared" si="0"/>
        <v>47</v>
      </c>
      <c r="T43" s="28"/>
      <c r="U43" s="19"/>
      <c r="V43" s="33" t="s">
        <v>138</v>
      </c>
      <c r="W43" s="27"/>
      <c r="X43" s="34" t="s">
        <v>138</v>
      </c>
      <c r="Y43" s="27"/>
      <c r="Z43" s="35">
        <v>0.5</v>
      </c>
      <c r="AA43" s="27"/>
      <c r="AB43" s="43">
        <v>43353</v>
      </c>
      <c r="AC43" s="22"/>
      <c r="AD43" s="23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1:96" s="6" customFormat="1" ht="12.6" customHeight="1" x14ac:dyDescent="0.2">
      <c r="A44" s="31" t="s">
        <v>88</v>
      </c>
      <c r="B44" s="31" t="s">
        <v>117</v>
      </c>
      <c r="C44" s="31" t="s">
        <v>59</v>
      </c>
      <c r="D44" s="32">
        <v>2735000</v>
      </c>
      <c r="E44" s="32">
        <v>900000</v>
      </c>
      <c r="F44" s="12" t="s">
        <v>176</v>
      </c>
      <c r="G44" s="13" t="s">
        <v>137</v>
      </c>
      <c r="H44" s="13" t="s">
        <v>173</v>
      </c>
      <c r="I44" s="13" t="s">
        <v>138</v>
      </c>
      <c r="J44" s="13" t="s">
        <v>162</v>
      </c>
      <c r="K44" s="13" t="s">
        <v>138</v>
      </c>
      <c r="L44" s="7">
        <v>10.199999999999999</v>
      </c>
      <c r="M44" s="7">
        <v>5.6</v>
      </c>
      <c r="N44" s="7">
        <v>4.5999999999999996</v>
      </c>
      <c r="O44" s="7">
        <v>3.2</v>
      </c>
      <c r="P44" s="7">
        <v>6</v>
      </c>
      <c r="Q44" s="7">
        <v>5</v>
      </c>
      <c r="R44" s="7">
        <v>2</v>
      </c>
      <c r="S44" s="8">
        <f t="shared" si="0"/>
        <v>36.599999999999994</v>
      </c>
      <c r="T44" s="28"/>
      <c r="U44" s="19"/>
      <c r="V44" s="33" t="s">
        <v>138</v>
      </c>
      <c r="W44" s="27"/>
      <c r="X44" s="34" t="s">
        <v>138</v>
      </c>
      <c r="Y44" s="27"/>
      <c r="Z44" s="35">
        <v>0.33</v>
      </c>
      <c r="AA44" s="27"/>
      <c r="AB44" s="43">
        <v>43524</v>
      </c>
      <c r="AC44" s="22"/>
      <c r="AD44" s="23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28.8" customHeight="1" x14ac:dyDescent="0.3">
      <c r="D45" s="9">
        <f>SUM(D16:D36)</f>
        <v>36815909</v>
      </c>
      <c r="E45" s="9">
        <f>SUM(E16:E36)</f>
        <v>15590000</v>
      </c>
      <c r="F45" s="9"/>
      <c r="T45" s="30">
        <f>SUM(T16:T44)</f>
        <v>9000000</v>
      </c>
    </row>
    <row r="46" spans="1:96" ht="28.8" customHeight="1" x14ac:dyDescent="0.3">
      <c r="E46" s="9"/>
      <c r="F46" s="9"/>
      <c r="G46" s="9"/>
      <c r="H46" s="9"/>
      <c r="S46" s="2" t="s">
        <v>21</v>
      </c>
      <c r="T46" s="30">
        <f>9000000-T45</f>
        <v>0</v>
      </c>
    </row>
  </sheetData>
  <mergeCells count="27">
    <mergeCell ref="AA13:AA14"/>
    <mergeCell ref="AB13:AB14"/>
    <mergeCell ref="AC13:AC14"/>
    <mergeCell ref="AD13:AD14"/>
    <mergeCell ref="L13:L14"/>
    <mergeCell ref="M13:M14"/>
    <mergeCell ref="N13:N14"/>
    <mergeCell ref="Z13:Z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F13:G14"/>
    <mergeCell ref="H13:I14"/>
    <mergeCell ref="J13:K14"/>
    <mergeCell ref="A13:A15"/>
    <mergeCell ref="B13:B15"/>
    <mergeCell ref="C13:C15"/>
    <mergeCell ref="D13:D15"/>
    <mergeCell ref="E13:E15"/>
  </mergeCells>
  <dataValidations count="2">
    <dataValidation type="whole" showInputMessage="1" showErrorMessage="1" errorTitle="ZNOVU A LÉPE" error="To je móóóóóóc!!!!" sqref="M16:R44">
      <formula1>0</formula1>
      <formula2>15</formula2>
    </dataValidation>
    <dataValidation type="whole" allowBlank="1" showInputMessage="1" showErrorMessage="1" errorTitle="ZNOVU A LÉPE" error="To je móóóóóóc!!!!" sqref="L16:L44">
      <formula1>0</formula1>
      <formula2>30</formula2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6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6.886718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38</v>
      </c>
    </row>
    <row r="2" spans="1:85" ht="14.4" x14ac:dyDescent="0.3">
      <c r="A2" s="4" t="s">
        <v>39</v>
      </c>
      <c r="D2" s="4" t="s">
        <v>26</v>
      </c>
    </row>
    <row r="3" spans="1:85" ht="14.4" x14ac:dyDescent="0.3">
      <c r="A3" s="4" t="s">
        <v>40</v>
      </c>
      <c r="D3" s="2" t="s">
        <v>45</v>
      </c>
    </row>
    <row r="4" spans="1:85" ht="14.4" x14ac:dyDescent="0.3">
      <c r="A4" s="4" t="s">
        <v>41</v>
      </c>
      <c r="D4" s="2" t="s">
        <v>46</v>
      </c>
    </row>
    <row r="5" spans="1:85" ht="12.6" x14ac:dyDescent="0.3">
      <c r="A5" s="4" t="s">
        <v>42</v>
      </c>
      <c r="D5" s="2" t="s">
        <v>47</v>
      </c>
    </row>
    <row r="6" spans="1:85" ht="14.4" x14ac:dyDescent="0.3">
      <c r="A6" s="4" t="s">
        <v>43</v>
      </c>
    </row>
    <row r="7" spans="1:85" ht="12.6" x14ac:dyDescent="0.3">
      <c r="A7" s="4" t="s">
        <v>25</v>
      </c>
      <c r="D7" s="4" t="s">
        <v>27</v>
      </c>
    </row>
    <row r="8" spans="1:85" ht="14.4" x14ac:dyDescent="0.3">
      <c r="A8" s="10" t="s">
        <v>44</v>
      </c>
      <c r="D8" s="2" t="s">
        <v>48</v>
      </c>
    </row>
    <row r="9" spans="1:85" ht="14.4" x14ac:dyDescent="0.3">
      <c r="A9" s="10"/>
      <c r="D9" s="2" t="s">
        <v>49</v>
      </c>
    </row>
    <row r="10" spans="1:85" ht="12.6" x14ac:dyDescent="0.3">
      <c r="D10" s="4"/>
    </row>
    <row r="11" spans="1:85" x14ac:dyDescent="0.3">
      <c r="D11" s="2" t="s">
        <v>28</v>
      </c>
    </row>
    <row r="12" spans="1:85" ht="12.6" x14ac:dyDescent="0.3">
      <c r="A12" s="4"/>
    </row>
    <row r="13" spans="1:85" ht="26.4" customHeight="1" x14ac:dyDescent="0.3">
      <c r="A13" s="47" t="s">
        <v>0</v>
      </c>
      <c r="B13" s="47" t="s">
        <v>1</v>
      </c>
      <c r="C13" s="47" t="s">
        <v>20</v>
      </c>
      <c r="D13" s="47" t="s">
        <v>13</v>
      </c>
      <c r="E13" s="50" t="s">
        <v>2</v>
      </c>
      <c r="F13" s="47" t="s">
        <v>35</v>
      </c>
      <c r="G13" s="47"/>
      <c r="H13" s="47" t="s">
        <v>36</v>
      </c>
      <c r="I13" s="47"/>
      <c r="J13" s="47" t="s">
        <v>37</v>
      </c>
      <c r="K13" s="47"/>
      <c r="L13" s="47" t="s">
        <v>16</v>
      </c>
      <c r="M13" s="47" t="s">
        <v>14</v>
      </c>
      <c r="N13" s="47" t="s">
        <v>17</v>
      </c>
      <c r="O13" s="47" t="s">
        <v>32</v>
      </c>
      <c r="P13" s="47" t="s">
        <v>33</v>
      </c>
      <c r="Q13" s="47" t="s">
        <v>34</v>
      </c>
      <c r="R13" s="47" t="s">
        <v>3</v>
      </c>
      <c r="S13" s="47" t="s">
        <v>4</v>
      </c>
    </row>
    <row r="14" spans="1:85" ht="59.4" customHeight="1" x14ac:dyDescent="0.3">
      <c r="A14" s="48"/>
      <c r="B14" s="48"/>
      <c r="C14" s="48"/>
      <c r="D14" s="48"/>
      <c r="E14" s="51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5" spans="1:85" ht="27" customHeight="1" x14ac:dyDescent="0.3">
      <c r="A15" s="49"/>
      <c r="B15" s="49"/>
      <c r="C15" s="49"/>
      <c r="D15" s="49"/>
      <c r="E15" s="52"/>
      <c r="F15" s="5" t="s">
        <v>29</v>
      </c>
      <c r="G15" s="18" t="s">
        <v>30</v>
      </c>
      <c r="H15" s="18" t="s">
        <v>29</v>
      </c>
      <c r="I15" s="18" t="s">
        <v>30</v>
      </c>
      <c r="J15" s="18" t="s">
        <v>29</v>
      </c>
      <c r="K15" s="18" t="s">
        <v>30</v>
      </c>
      <c r="L15" s="18" t="s">
        <v>31</v>
      </c>
      <c r="M15" s="18" t="s">
        <v>22</v>
      </c>
      <c r="N15" s="18" t="s">
        <v>22</v>
      </c>
      <c r="O15" s="18" t="s">
        <v>23</v>
      </c>
      <c r="P15" s="18" t="s">
        <v>24</v>
      </c>
      <c r="Q15" s="18" t="s">
        <v>24</v>
      </c>
      <c r="R15" s="18" t="s">
        <v>23</v>
      </c>
      <c r="S15" s="18"/>
    </row>
    <row r="16" spans="1:85" s="6" customFormat="1" ht="12.75" customHeight="1" x14ac:dyDescent="0.3">
      <c r="A16" s="31" t="s">
        <v>79</v>
      </c>
      <c r="B16" s="31" t="s">
        <v>108</v>
      </c>
      <c r="C16" s="31" t="s">
        <v>50</v>
      </c>
      <c r="D16" s="32">
        <v>1531170</v>
      </c>
      <c r="E16" s="32">
        <v>700000</v>
      </c>
      <c r="F16" s="16" t="s">
        <v>184</v>
      </c>
      <c r="G16" s="11" t="s">
        <v>178</v>
      </c>
      <c r="H16" s="11" t="s">
        <v>172</v>
      </c>
      <c r="I16" s="11" t="s">
        <v>138</v>
      </c>
      <c r="J16" s="11" t="s">
        <v>156</v>
      </c>
      <c r="K16" s="11" t="s">
        <v>137</v>
      </c>
      <c r="L16" s="7">
        <v>17</v>
      </c>
      <c r="M16" s="7">
        <v>9</v>
      </c>
      <c r="N16" s="7">
        <v>9</v>
      </c>
      <c r="O16" s="7">
        <v>5</v>
      </c>
      <c r="P16" s="7">
        <v>6</v>
      </c>
      <c r="Q16" s="7">
        <v>6</v>
      </c>
      <c r="R16" s="7">
        <v>5</v>
      </c>
      <c r="S16" s="8">
        <f t="shared" ref="S16:S44" si="0">SUM(L16:R16)</f>
        <v>57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6" customFormat="1" ht="12.75" customHeight="1" x14ac:dyDescent="0.3">
      <c r="A17" s="31" t="s">
        <v>80</v>
      </c>
      <c r="B17" s="31" t="s">
        <v>109</v>
      </c>
      <c r="C17" s="31" t="s">
        <v>51</v>
      </c>
      <c r="D17" s="32">
        <v>2537417</v>
      </c>
      <c r="E17" s="32">
        <v>1250000</v>
      </c>
      <c r="F17" s="12" t="s">
        <v>149</v>
      </c>
      <c r="G17" s="13" t="s">
        <v>137</v>
      </c>
      <c r="H17" s="13" t="s">
        <v>160</v>
      </c>
      <c r="I17" s="13" t="s">
        <v>137</v>
      </c>
      <c r="J17" s="13" t="s">
        <v>156</v>
      </c>
      <c r="K17" s="13" t="s">
        <v>137</v>
      </c>
      <c r="L17" s="7">
        <v>31</v>
      </c>
      <c r="M17" s="7">
        <v>12</v>
      </c>
      <c r="N17" s="7">
        <v>12</v>
      </c>
      <c r="O17" s="7">
        <v>5</v>
      </c>
      <c r="P17" s="7">
        <v>8</v>
      </c>
      <c r="Q17" s="7">
        <v>9</v>
      </c>
      <c r="R17" s="7">
        <v>5</v>
      </c>
      <c r="S17" s="8">
        <f t="shared" si="0"/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6" customFormat="1" ht="12.75" customHeight="1" x14ac:dyDescent="0.3">
      <c r="A18" s="31" t="s">
        <v>81</v>
      </c>
      <c r="B18" s="31" t="s">
        <v>110</v>
      </c>
      <c r="C18" s="31" t="s">
        <v>52</v>
      </c>
      <c r="D18" s="32">
        <v>2480000</v>
      </c>
      <c r="E18" s="32">
        <v>980000</v>
      </c>
      <c r="F18" s="12" t="s">
        <v>155</v>
      </c>
      <c r="G18" s="13" t="s">
        <v>138</v>
      </c>
      <c r="H18" s="13" t="s">
        <v>151</v>
      </c>
      <c r="I18" s="13" t="s">
        <v>137</v>
      </c>
      <c r="J18" s="13" t="s">
        <v>162</v>
      </c>
      <c r="K18" s="13" t="s">
        <v>137</v>
      </c>
      <c r="L18" s="7">
        <v>29</v>
      </c>
      <c r="M18" s="7">
        <v>10</v>
      </c>
      <c r="N18" s="7">
        <v>12</v>
      </c>
      <c r="O18" s="7">
        <v>4</v>
      </c>
      <c r="P18" s="7">
        <v>7</v>
      </c>
      <c r="Q18" s="7">
        <v>8</v>
      </c>
      <c r="R18" s="7">
        <v>4</v>
      </c>
      <c r="S18" s="8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6" customFormat="1" ht="12.6" x14ac:dyDescent="0.3">
      <c r="A19" s="31" t="s">
        <v>82</v>
      </c>
      <c r="B19" s="31" t="s">
        <v>111</v>
      </c>
      <c r="C19" s="31" t="s">
        <v>53</v>
      </c>
      <c r="D19" s="32">
        <v>2367525</v>
      </c>
      <c r="E19" s="32">
        <v>900000</v>
      </c>
      <c r="F19" s="14" t="s">
        <v>171</v>
      </c>
      <c r="G19" s="13" t="s">
        <v>138</v>
      </c>
      <c r="H19" s="13" t="s">
        <v>184</v>
      </c>
      <c r="I19" s="13" t="s">
        <v>178</v>
      </c>
      <c r="J19" s="13" t="s">
        <v>140</v>
      </c>
      <c r="K19" s="13" t="s">
        <v>137</v>
      </c>
      <c r="L19" s="7">
        <v>23</v>
      </c>
      <c r="M19" s="7">
        <v>12</v>
      </c>
      <c r="N19" s="7">
        <v>7</v>
      </c>
      <c r="O19" s="7">
        <v>4</v>
      </c>
      <c r="P19" s="7">
        <v>7</v>
      </c>
      <c r="Q19" s="7">
        <v>8</v>
      </c>
      <c r="R19" s="7">
        <v>2</v>
      </c>
      <c r="S19" s="8">
        <f t="shared" si="0"/>
        <v>63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6" customFormat="1" ht="12.75" customHeight="1" x14ac:dyDescent="0.3">
      <c r="A20" s="31" t="s">
        <v>83</v>
      </c>
      <c r="B20" s="31" t="s">
        <v>112</v>
      </c>
      <c r="C20" s="31" t="s">
        <v>54</v>
      </c>
      <c r="D20" s="32">
        <v>900000</v>
      </c>
      <c r="E20" s="32">
        <v>450000</v>
      </c>
      <c r="F20" s="12" t="s">
        <v>151</v>
      </c>
      <c r="G20" s="13" t="s">
        <v>138</v>
      </c>
      <c r="H20" s="13" t="s">
        <v>171</v>
      </c>
      <c r="I20" s="13" t="s">
        <v>138</v>
      </c>
      <c r="J20" s="13" t="s">
        <v>141</v>
      </c>
      <c r="K20" s="13" t="s">
        <v>138</v>
      </c>
      <c r="L20" s="7">
        <v>8</v>
      </c>
      <c r="M20" s="7">
        <v>7</v>
      </c>
      <c r="N20" s="7">
        <v>5</v>
      </c>
      <c r="O20" s="7">
        <v>4</v>
      </c>
      <c r="P20" s="7">
        <v>7</v>
      </c>
      <c r="Q20" s="7">
        <v>6</v>
      </c>
      <c r="R20" s="7">
        <v>3</v>
      </c>
      <c r="S20" s="8">
        <f t="shared" si="0"/>
        <v>40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6" customFormat="1" ht="12.75" customHeight="1" x14ac:dyDescent="0.3">
      <c r="A21" s="31" t="s">
        <v>84</v>
      </c>
      <c r="B21" s="31" t="s">
        <v>113</v>
      </c>
      <c r="C21" s="31" t="s">
        <v>55</v>
      </c>
      <c r="D21" s="32">
        <v>995100</v>
      </c>
      <c r="E21" s="32">
        <v>490000</v>
      </c>
      <c r="F21" s="14" t="s">
        <v>155</v>
      </c>
      <c r="G21" s="13" t="s">
        <v>137</v>
      </c>
      <c r="H21" s="13" t="s">
        <v>158</v>
      </c>
      <c r="I21" s="13" t="s">
        <v>137</v>
      </c>
      <c r="J21" s="13" t="s">
        <v>166</v>
      </c>
      <c r="K21" s="13" t="s">
        <v>137</v>
      </c>
      <c r="L21" s="7">
        <v>29</v>
      </c>
      <c r="M21" s="7">
        <v>11</v>
      </c>
      <c r="N21" s="7">
        <v>11</v>
      </c>
      <c r="O21" s="7">
        <v>3</v>
      </c>
      <c r="P21" s="7">
        <v>5</v>
      </c>
      <c r="Q21" s="7">
        <v>5</v>
      </c>
      <c r="R21" s="7">
        <v>4</v>
      </c>
      <c r="S21" s="8">
        <f t="shared" si="0"/>
        <v>68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6" customFormat="1" ht="13.5" customHeight="1" x14ac:dyDescent="0.3">
      <c r="A22" s="31" t="s">
        <v>85</v>
      </c>
      <c r="B22" s="31" t="s">
        <v>114</v>
      </c>
      <c r="C22" s="31" t="s">
        <v>56</v>
      </c>
      <c r="D22" s="32">
        <v>1123176</v>
      </c>
      <c r="E22" s="32">
        <v>500000</v>
      </c>
      <c r="F22" s="12" t="s">
        <v>172</v>
      </c>
      <c r="G22" s="13" t="s">
        <v>138</v>
      </c>
      <c r="H22" s="13" t="s">
        <v>184</v>
      </c>
      <c r="I22" s="13" t="s">
        <v>178</v>
      </c>
      <c r="J22" s="13" t="s">
        <v>159</v>
      </c>
      <c r="K22" s="13" t="s">
        <v>137</v>
      </c>
      <c r="L22" s="7">
        <v>21</v>
      </c>
      <c r="M22" s="7">
        <v>8</v>
      </c>
      <c r="N22" s="7">
        <v>8</v>
      </c>
      <c r="O22" s="7">
        <v>4</v>
      </c>
      <c r="P22" s="7">
        <v>8</v>
      </c>
      <c r="Q22" s="7">
        <v>8</v>
      </c>
      <c r="R22" s="7">
        <v>4</v>
      </c>
      <c r="S22" s="8">
        <f t="shared" si="0"/>
        <v>61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6" customFormat="1" ht="12.75" customHeight="1" x14ac:dyDescent="0.3">
      <c r="A23" s="31" t="s">
        <v>86</v>
      </c>
      <c r="B23" s="31" t="s">
        <v>115</v>
      </c>
      <c r="C23" s="31" t="s">
        <v>57</v>
      </c>
      <c r="D23" s="32">
        <v>1876194</v>
      </c>
      <c r="E23" s="32">
        <v>800000</v>
      </c>
      <c r="F23" s="12" t="s">
        <v>171</v>
      </c>
      <c r="G23" s="13" t="s">
        <v>137</v>
      </c>
      <c r="H23" s="13" t="s">
        <v>139</v>
      </c>
      <c r="I23" s="13" t="s">
        <v>137</v>
      </c>
      <c r="J23" s="13" t="s">
        <v>157</v>
      </c>
      <c r="K23" s="13" t="s">
        <v>138</v>
      </c>
      <c r="L23" s="7">
        <v>35</v>
      </c>
      <c r="M23" s="7">
        <v>11</v>
      </c>
      <c r="N23" s="7">
        <v>12</v>
      </c>
      <c r="O23" s="7">
        <v>3</v>
      </c>
      <c r="P23" s="7">
        <v>7</v>
      </c>
      <c r="Q23" s="7">
        <v>6</v>
      </c>
      <c r="R23" s="7">
        <v>3</v>
      </c>
      <c r="S23" s="8">
        <f t="shared" si="0"/>
        <v>77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6" customFormat="1" ht="12.75" customHeight="1" x14ac:dyDescent="0.3">
      <c r="A24" s="31" t="s">
        <v>87</v>
      </c>
      <c r="B24" s="31" t="s">
        <v>116</v>
      </c>
      <c r="C24" s="31" t="s">
        <v>58</v>
      </c>
      <c r="D24" s="32">
        <v>1154530</v>
      </c>
      <c r="E24" s="32">
        <v>750000</v>
      </c>
      <c r="F24" s="12" t="s">
        <v>169</v>
      </c>
      <c r="G24" s="13" t="s">
        <v>137</v>
      </c>
      <c r="H24" s="13" t="s">
        <v>158</v>
      </c>
      <c r="I24" s="13" t="s">
        <v>138</v>
      </c>
      <c r="J24" s="13" t="s">
        <v>164</v>
      </c>
      <c r="K24" s="13" t="s">
        <v>137</v>
      </c>
      <c r="L24" s="7">
        <v>27</v>
      </c>
      <c r="M24" s="7">
        <v>9</v>
      </c>
      <c r="N24" s="7">
        <v>6</v>
      </c>
      <c r="O24" s="7">
        <v>5</v>
      </c>
      <c r="P24" s="7">
        <v>9</v>
      </c>
      <c r="Q24" s="7">
        <v>9</v>
      </c>
      <c r="R24" s="7">
        <v>5</v>
      </c>
      <c r="S24" s="8">
        <f t="shared" si="0"/>
        <v>70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6" customFormat="1" ht="12.75" customHeight="1" x14ac:dyDescent="0.3">
      <c r="A25" s="31" t="s">
        <v>88</v>
      </c>
      <c r="B25" s="31" t="s">
        <v>117</v>
      </c>
      <c r="C25" s="31" t="s">
        <v>59</v>
      </c>
      <c r="D25" s="32">
        <v>2735000</v>
      </c>
      <c r="E25" s="32">
        <v>900000</v>
      </c>
      <c r="F25" s="12" t="s">
        <v>176</v>
      </c>
      <c r="G25" s="13" t="s">
        <v>137</v>
      </c>
      <c r="H25" s="13" t="s">
        <v>173</v>
      </c>
      <c r="I25" s="13" t="s">
        <v>138</v>
      </c>
      <c r="J25" s="13" t="s">
        <v>162</v>
      </c>
      <c r="K25" s="13" t="s">
        <v>138</v>
      </c>
      <c r="L25" s="7">
        <v>7</v>
      </c>
      <c r="M25" s="7">
        <v>5</v>
      </c>
      <c r="N25" s="7">
        <v>4</v>
      </c>
      <c r="O25" s="7">
        <v>4</v>
      </c>
      <c r="P25" s="7">
        <v>7</v>
      </c>
      <c r="Q25" s="7">
        <v>5</v>
      </c>
      <c r="R25" s="7">
        <v>2</v>
      </c>
      <c r="S25" s="8">
        <f t="shared" si="0"/>
        <v>34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6" customFormat="1" ht="12.75" customHeight="1" x14ac:dyDescent="0.3">
      <c r="A26" s="31" t="s">
        <v>89</v>
      </c>
      <c r="B26" s="31" t="s">
        <v>118</v>
      </c>
      <c r="C26" s="31" t="s">
        <v>60</v>
      </c>
      <c r="D26" s="32">
        <v>672000</v>
      </c>
      <c r="E26" s="32">
        <v>300000</v>
      </c>
      <c r="F26" s="12" t="s">
        <v>146</v>
      </c>
      <c r="G26" s="13" t="s">
        <v>138</v>
      </c>
      <c r="H26" s="13" t="s">
        <v>148</v>
      </c>
      <c r="I26" s="13" t="s">
        <v>138</v>
      </c>
      <c r="J26" s="13" t="s">
        <v>153</v>
      </c>
      <c r="K26" s="13" t="s">
        <v>137</v>
      </c>
      <c r="L26" s="7">
        <v>25</v>
      </c>
      <c r="M26" s="7">
        <v>11</v>
      </c>
      <c r="N26" s="7">
        <v>10</v>
      </c>
      <c r="O26" s="7">
        <v>5</v>
      </c>
      <c r="P26" s="7">
        <v>8</v>
      </c>
      <c r="Q26" s="7">
        <v>8</v>
      </c>
      <c r="R26" s="7">
        <v>3</v>
      </c>
      <c r="S26" s="8">
        <f t="shared" si="0"/>
        <v>70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6" customFormat="1" ht="12.6" x14ac:dyDescent="0.3">
      <c r="A27" s="31" t="s">
        <v>90</v>
      </c>
      <c r="B27" s="31" t="s">
        <v>119</v>
      </c>
      <c r="C27" s="31" t="s">
        <v>61</v>
      </c>
      <c r="D27" s="32">
        <v>1629450</v>
      </c>
      <c r="E27" s="32">
        <v>750000</v>
      </c>
      <c r="F27" s="14" t="s">
        <v>146</v>
      </c>
      <c r="G27" s="13" t="s">
        <v>137</v>
      </c>
      <c r="H27" s="13" t="s">
        <v>175</v>
      </c>
      <c r="I27" s="13" t="s">
        <v>137</v>
      </c>
      <c r="J27" s="13" t="s">
        <v>165</v>
      </c>
      <c r="K27" s="13" t="s">
        <v>137</v>
      </c>
      <c r="L27" s="7">
        <v>33</v>
      </c>
      <c r="M27" s="7">
        <v>10</v>
      </c>
      <c r="N27" s="7">
        <v>12</v>
      </c>
      <c r="O27" s="7">
        <v>5</v>
      </c>
      <c r="P27" s="7">
        <v>7</v>
      </c>
      <c r="Q27" s="7">
        <v>7</v>
      </c>
      <c r="R27" s="7">
        <v>4</v>
      </c>
      <c r="S27" s="8">
        <f t="shared" si="0"/>
        <v>78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6" customFormat="1" ht="12.75" customHeight="1" x14ac:dyDescent="0.3">
      <c r="A28" s="36" t="s">
        <v>91</v>
      </c>
      <c r="B28" s="31" t="s">
        <v>120</v>
      </c>
      <c r="C28" s="31" t="s">
        <v>62</v>
      </c>
      <c r="D28" s="37">
        <v>2026500</v>
      </c>
      <c r="E28" s="37">
        <v>600000</v>
      </c>
      <c r="F28" s="12" t="s">
        <v>143</v>
      </c>
      <c r="G28" s="13" t="s">
        <v>138</v>
      </c>
      <c r="H28" s="13" t="s">
        <v>175</v>
      </c>
      <c r="I28" s="13" t="s">
        <v>137</v>
      </c>
      <c r="J28" s="13" t="s">
        <v>154</v>
      </c>
      <c r="K28" s="13" t="s">
        <v>137</v>
      </c>
      <c r="L28" s="7">
        <v>33</v>
      </c>
      <c r="M28" s="7">
        <v>7</v>
      </c>
      <c r="N28" s="7">
        <v>12</v>
      </c>
      <c r="O28" s="7">
        <v>3</v>
      </c>
      <c r="P28" s="7">
        <v>3</v>
      </c>
      <c r="Q28" s="7">
        <v>3</v>
      </c>
      <c r="R28" s="7">
        <v>5</v>
      </c>
      <c r="S28" s="8">
        <f t="shared" si="0"/>
        <v>66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6" customFormat="1" ht="12.75" customHeight="1" x14ac:dyDescent="0.3">
      <c r="A29" s="36" t="s">
        <v>92</v>
      </c>
      <c r="B29" s="31" t="s">
        <v>121</v>
      </c>
      <c r="C29" s="31" t="s">
        <v>63</v>
      </c>
      <c r="D29" s="37">
        <v>1580000</v>
      </c>
      <c r="E29" s="37">
        <v>700000</v>
      </c>
      <c r="F29" s="14" t="s">
        <v>173</v>
      </c>
      <c r="G29" s="13" t="s">
        <v>137</v>
      </c>
      <c r="H29" s="13" t="s">
        <v>142</v>
      </c>
      <c r="I29" s="13" t="s">
        <v>138</v>
      </c>
      <c r="J29" s="13" t="s">
        <v>177</v>
      </c>
      <c r="K29" s="13" t="s">
        <v>137</v>
      </c>
      <c r="L29" s="7">
        <v>20</v>
      </c>
      <c r="M29" s="7">
        <v>12</v>
      </c>
      <c r="N29" s="7">
        <v>6</v>
      </c>
      <c r="O29" s="7">
        <v>3</v>
      </c>
      <c r="P29" s="7">
        <v>4</v>
      </c>
      <c r="Q29" s="7">
        <v>4</v>
      </c>
      <c r="R29" s="7">
        <v>4</v>
      </c>
      <c r="S29" s="8">
        <f t="shared" si="0"/>
        <v>53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6" customFormat="1" ht="12.75" customHeight="1" x14ac:dyDescent="0.3">
      <c r="A30" s="36" t="s">
        <v>93</v>
      </c>
      <c r="B30" s="31" t="s">
        <v>122</v>
      </c>
      <c r="C30" s="31" t="s">
        <v>64</v>
      </c>
      <c r="D30" s="37">
        <v>2442425</v>
      </c>
      <c r="E30" s="37">
        <v>700000</v>
      </c>
      <c r="F30" s="12" t="s">
        <v>168</v>
      </c>
      <c r="G30" s="13" t="s">
        <v>138</v>
      </c>
      <c r="H30" s="13" t="s">
        <v>148</v>
      </c>
      <c r="I30" s="13" t="s">
        <v>138</v>
      </c>
      <c r="J30" s="13" t="s">
        <v>145</v>
      </c>
      <c r="K30" s="13" t="s">
        <v>138</v>
      </c>
      <c r="L30" s="7">
        <v>20</v>
      </c>
      <c r="M30" s="7">
        <v>10</v>
      </c>
      <c r="N30" s="7">
        <v>7</v>
      </c>
      <c r="O30" s="7">
        <v>4</v>
      </c>
      <c r="P30" s="7">
        <v>6</v>
      </c>
      <c r="Q30" s="7">
        <v>8</v>
      </c>
      <c r="R30" s="7">
        <v>2</v>
      </c>
      <c r="S30" s="8">
        <f t="shared" si="0"/>
        <v>57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6" customFormat="1" ht="12.75" customHeight="1" x14ac:dyDescent="0.3">
      <c r="A31" s="36" t="s">
        <v>94</v>
      </c>
      <c r="B31" s="31" t="s">
        <v>123</v>
      </c>
      <c r="C31" s="31" t="s">
        <v>65</v>
      </c>
      <c r="D31" s="37">
        <v>2000000</v>
      </c>
      <c r="E31" s="37">
        <v>850000</v>
      </c>
      <c r="F31" s="14" t="s">
        <v>151</v>
      </c>
      <c r="G31" s="13" t="s">
        <v>137</v>
      </c>
      <c r="H31" s="13" t="s">
        <v>171</v>
      </c>
      <c r="I31" s="13" t="s">
        <v>137</v>
      </c>
      <c r="J31" s="13" t="s">
        <v>166</v>
      </c>
      <c r="K31" s="13" t="s">
        <v>137</v>
      </c>
      <c r="L31" s="7">
        <v>29</v>
      </c>
      <c r="M31" s="7">
        <v>12</v>
      </c>
      <c r="N31" s="7">
        <v>13</v>
      </c>
      <c r="O31" s="7">
        <v>4</v>
      </c>
      <c r="P31" s="7">
        <v>9</v>
      </c>
      <c r="Q31" s="7">
        <v>9</v>
      </c>
      <c r="R31" s="7">
        <v>4</v>
      </c>
      <c r="S31" s="8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6" customFormat="1" ht="12.6" x14ac:dyDescent="0.3">
      <c r="A32" s="31" t="s">
        <v>95</v>
      </c>
      <c r="B32" s="31" t="s">
        <v>124</v>
      </c>
      <c r="C32" s="31" t="s">
        <v>66</v>
      </c>
      <c r="D32" s="32">
        <v>2402000</v>
      </c>
      <c r="E32" s="32">
        <v>700000</v>
      </c>
      <c r="F32" s="14" t="s">
        <v>139</v>
      </c>
      <c r="G32" s="13" t="s">
        <v>137</v>
      </c>
      <c r="H32" s="13" t="s">
        <v>155</v>
      </c>
      <c r="I32" s="13" t="s">
        <v>137</v>
      </c>
      <c r="J32" s="13" t="s">
        <v>156</v>
      </c>
      <c r="K32" s="13" t="s">
        <v>137</v>
      </c>
      <c r="L32" s="7">
        <v>35</v>
      </c>
      <c r="M32" s="7">
        <v>11</v>
      </c>
      <c r="N32" s="7">
        <v>14</v>
      </c>
      <c r="O32" s="7">
        <v>5</v>
      </c>
      <c r="P32" s="7">
        <v>8</v>
      </c>
      <c r="Q32" s="7">
        <v>9</v>
      </c>
      <c r="R32" s="7">
        <v>4</v>
      </c>
      <c r="S32" s="8">
        <f t="shared" si="0"/>
        <v>86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6" customFormat="1" ht="12.75" customHeight="1" x14ac:dyDescent="0.3">
      <c r="A33" s="31" t="s">
        <v>96</v>
      </c>
      <c r="B33" s="31" t="s">
        <v>125</v>
      </c>
      <c r="C33" s="31" t="s">
        <v>67</v>
      </c>
      <c r="D33" s="32">
        <v>1538660</v>
      </c>
      <c r="E33" s="32">
        <v>750000</v>
      </c>
      <c r="F33" s="12" t="s">
        <v>173</v>
      </c>
      <c r="G33" s="13" t="s">
        <v>137</v>
      </c>
      <c r="H33" s="13" t="s">
        <v>143</v>
      </c>
      <c r="I33" s="13" t="s">
        <v>137</v>
      </c>
      <c r="J33" s="13" t="s">
        <v>157</v>
      </c>
      <c r="K33" s="13" t="s">
        <v>137</v>
      </c>
      <c r="L33" s="7">
        <v>26</v>
      </c>
      <c r="M33" s="7">
        <v>12</v>
      </c>
      <c r="N33" s="7">
        <v>12</v>
      </c>
      <c r="O33" s="7">
        <v>5</v>
      </c>
      <c r="P33" s="7">
        <v>9</v>
      </c>
      <c r="Q33" s="7">
        <v>8</v>
      </c>
      <c r="R33" s="7">
        <v>3</v>
      </c>
      <c r="S33" s="8">
        <f t="shared" si="0"/>
        <v>75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6" customFormat="1" ht="12.6" customHeight="1" x14ac:dyDescent="0.3">
      <c r="A34" s="31" t="s">
        <v>97</v>
      </c>
      <c r="B34" s="31" t="s">
        <v>126</v>
      </c>
      <c r="C34" s="31" t="s">
        <v>68</v>
      </c>
      <c r="D34" s="32">
        <v>1640000</v>
      </c>
      <c r="E34" s="32">
        <v>750000</v>
      </c>
      <c r="F34" s="12" t="s">
        <v>170</v>
      </c>
      <c r="G34" s="13" t="s">
        <v>137</v>
      </c>
      <c r="H34" s="13" t="s">
        <v>169</v>
      </c>
      <c r="I34" s="13" t="s">
        <v>137</v>
      </c>
      <c r="J34" s="13" t="s">
        <v>162</v>
      </c>
      <c r="K34" s="13" t="s">
        <v>138</v>
      </c>
      <c r="L34" s="7">
        <v>27</v>
      </c>
      <c r="M34" s="7">
        <v>7</v>
      </c>
      <c r="N34" s="7">
        <v>10</v>
      </c>
      <c r="O34" s="7">
        <v>3</v>
      </c>
      <c r="P34" s="7">
        <v>4</v>
      </c>
      <c r="Q34" s="7">
        <v>5</v>
      </c>
      <c r="R34" s="7">
        <v>2</v>
      </c>
      <c r="S34" s="8">
        <f t="shared" si="0"/>
        <v>58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6" customFormat="1" ht="12.75" customHeight="1" x14ac:dyDescent="0.3">
      <c r="A35" s="31" t="s">
        <v>98</v>
      </c>
      <c r="B35" s="31" t="s">
        <v>127</v>
      </c>
      <c r="C35" s="31" t="s">
        <v>69</v>
      </c>
      <c r="D35" s="32">
        <v>2530764</v>
      </c>
      <c r="E35" s="32">
        <v>800000</v>
      </c>
      <c r="F35" s="12" t="s">
        <v>147</v>
      </c>
      <c r="G35" s="13" t="s">
        <v>137</v>
      </c>
      <c r="H35" s="13" t="s">
        <v>173</v>
      </c>
      <c r="I35" s="13" t="s">
        <v>138</v>
      </c>
      <c r="J35" s="13" t="s">
        <v>140</v>
      </c>
      <c r="K35" s="13" t="s">
        <v>137</v>
      </c>
      <c r="L35" s="7">
        <v>29</v>
      </c>
      <c r="M35" s="7">
        <v>9</v>
      </c>
      <c r="N35" s="7">
        <v>9</v>
      </c>
      <c r="O35" s="7">
        <v>5</v>
      </c>
      <c r="P35" s="7">
        <v>9</v>
      </c>
      <c r="Q35" s="7">
        <v>9</v>
      </c>
      <c r="R35" s="7">
        <v>4</v>
      </c>
      <c r="S35" s="8">
        <f t="shared" si="0"/>
        <v>74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6" customFormat="1" ht="12.75" customHeight="1" x14ac:dyDescent="0.3">
      <c r="A36" s="31" t="s">
        <v>99</v>
      </c>
      <c r="B36" s="31" t="s">
        <v>128</v>
      </c>
      <c r="C36" s="31" t="s">
        <v>70</v>
      </c>
      <c r="D36" s="32">
        <v>1322000</v>
      </c>
      <c r="E36" s="32">
        <v>500000</v>
      </c>
      <c r="F36" s="12" t="s">
        <v>150</v>
      </c>
      <c r="G36" s="13" t="s">
        <v>137</v>
      </c>
      <c r="H36" s="13" t="s">
        <v>167</v>
      </c>
      <c r="I36" s="13" t="s">
        <v>137</v>
      </c>
      <c r="J36" s="13" t="s">
        <v>141</v>
      </c>
      <c r="K36" s="13" t="s">
        <v>137</v>
      </c>
      <c r="L36" s="7">
        <v>29</v>
      </c>
      <c r="M36" s="7">
        <v>10</v>
      </c>
      <c r="N36" s="7">
        <v>10</v>
      </c>
      <c r="O36" s="7">
        <v>5</v>
      </c>
      <c r="P36" s="7">
        <v>9</v>
      </c>
      <c r="Q36" s="7">
        <v>8</v>
      </c>
      <c r="R36" s="7">
        <v>3</v>
      </c>
      <c r="S36" s="8">
        <f t="shared" si="0"/>
        <v>74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6" customFormat="1" ht="12.75" customHeight="1" x14ac:dyDescent="0.3">
      <c r="A37" s="31" t="s">
        <v>100</v>
      </c>
      <c r="B37" s="31" t="s">
        <v>129</v>
      </c>
      <c r="C37" s="31" t="s">
        <v>71</v>
      </c>
      <c r="D37" s="32">
        <v>730000</v>
      </c>
      <c r="E37" s="32">
        <v>360000</v>
      </c>
      <c r="F37" s="14" t="s">
        <v>175</v>
      </c>
      <c r="G37" s="13" t="s">
        <v>138</v>
      </c>
      <c r="H37" s="13" t="s">
        <v>142</v>
      </c>
      <c r="I37" s="13" t="s">
        <v>138</v>
      </c>
      <c r="J37" s="13" t="s">
        <v>166</v>
      </c>
      <c r="K37" s="13" t="s">
        <v>137</v>
      </c>
      <c r="L37" s="7">
        <v>14</v>
      </c>
      <c r="M37" s="7">
        <v>7</v>
      </c>
      <c r="N37" s="7">
        <v>6</v>
      </c>
      <c r="O37" s="7">
        <v>4</v>
      </c>
      <c r="P37" s="7">
        <v>8</v>
      </c>
      <c r="Q37" s="7">
        <v>6</v>
      </c>
      <c r="R37" s="7">
        <v>3</v>
      </c>
      <c r="S37" s="8">
        <f t="shared" si="0"/>
        <v>48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6" customFormat="1" ht="12.75" customHeight="1" x14ac:dyDescent="0.3">
      <c r="A38" s="31" t="s">
        <v>101</v>
      </c>
      <c r="B38" s="31" t="s">
        <v>130</v>
      </c>
      <c r="C38" s="31" t="s">
        <v>72</v>
      </c>
      <c r="D38" s="32">
        <v>1912625</v>
      </c>
      <c r="E38" s="32">
        <v>650000</v>
      </c>
      <c r="F38" s="12" t="s">
        <v>161</v>
      </c>
      <c r="G38" s="13" t="s">
        <v>138</v>
      </c>
      <c r="H38" s="13" t="s">
        <v>144</v>
      </c>
      <c r="I38" s="13" t="s">
        <v>138</v>
      </c>
      <c r="J38" s="13" t="s">
        <v>159</v>
      </c>
      <c r="K38" s="13" t="s">
        <v>138</v>
      </c>
      <c r="L38" s="7">
        <v>19</v>
      </c>
      <c r="M38" s="7">
        <v>7</v>
      </c>
      <c r="N38" s="7">
        <v>8</v>
      </c>
      <c r="O38" s="7">
        <v>3</v>
      </c>
      <c r="P38" s="7">
        <v>7</v>
      </c>
      <c r="Q38" s="7">
        <v>7</v>
      </c>
      <c r="R38" s="7">
        <v>3</v>
      </c>
      <c r="S38" s="8">
        <f t="shared" si="0"/>
        <v>54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6" customFormat="1" ht="12.75" customHeight="1" x14ac:dyDescent="0.3">
      <c r="A39" s="31" t="s">
        <v>102</v>
      </c>
      <c r="B39" s="31" t="s">
        <v>131</v>
      </c>
      <c r="C39" s="31" t="s">
        <v>73</v>
      </c>
      <c r="D39" s="32">
        <v>1824093</v>
      </c>
      <c r="E39" s="32">
        <v>700000</v>
      </c>
      <c r="F39" s="15" t="s">
        <v>163</v>
      </c>
      <c r="G39" s="13" t="s">
        <v>137</v>
      </c>
      <c r="H39" s="13" t="s">
        <v>170</v>
      </c>
      <c r="I39" s="13" t="s">
        <v>137</v>
      </c>
      <c r="J39" s="13" t="s">
        <v>157</v>
      </c>
      <c r="K39" s="13" t="s">
        <v>137</v>
      </c>
      <c r="L39" s="7">
        <v>32</v>
      </c>
      <c r="M39" s="7">
        <v>13</v>
      </c>
      <c r="N39" s="7">
        <v>13</v>
      </c>
      <c r="O39" s="7">
        <v>5</v>
      </c>
      <c r="P39" s="7">
        <v>9</v>
      </c>
      <c r="Q39" s="7">
        <v>9</v>
      </c>
      <c r="R39" s="7">
        <v>4</v>
      </c>
      <c r="S39" s="8">
        <f t="shared" si="0"/>
        <v>85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s="6" customFormat="1" ht="12.75" customHeight="1" x14ac:dyDescent="0.3">
      <c r="A40" s="31" t="s">
        <v>103</v>
      </c>
      <c r="B40" s="31" t="s">
        <v>132</v>
      </c>
      <c r="C40" s="31" t="s">
        <v>74</v>
      </c>
      <c r="D40" s="32">
        <v>1750000</v>
      </c>
      <c r="E40" s="32">
        <v>900000</v>
      </c>
      <c r="F40" s="15" t="s">
        <v>142</v>
      </c>
      <c r="G40" s="13" t="s">
        <v>138</v>
      </c>
      <c r="H40" s="13" t="s">
        <v>161</v>
      </c>
      <c r="I40" s="13" t="s">
        <v>137</v>
      </c>
      <c r="J40" s="13" t="s">
        <v>164</v>
      </c>
      <c r="K40" s="13" t="s">
        <v>138</v>
      </c>
      <c r="L40" s="7">
        <v>32</v>
      </c>
      <c r="M40" s="7">
        <v>13</v>
      </c>
      <c r="N40" s="7">
        <v>13</v>
      </c>
      <c r="O40" s="7">
        <v>4</v>
      </c>
      <c r="P40" s="7">
        <v>8</v>
      </c>
      <c r="Q40" s="7">
        <v>9</v>
      </c>
      <c r="R40" s="7">
        <v>5</v>
      </c>
      <c r="S40" s="8">
        <f t="shared" si="0"/>
        <v>84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</row>
    <row r="41" spans="1:85" s="6" customFormat="1" ht="12.6" x14ac:dyDescent="0.3">
      <c r="A41" s="31" t="s">
        <v>104</v>
      </c>
      <c r="B41" s="31" t="s">
        <v>133</v>
      </c>
      <c r="C41" s="31" t="s">
        <v>75</v>
      </c>
      <c r="D41" s="32">
        <v>1580000</v>
      </c>
      <c r="E41" s="32">
        <v>770000</v>
      </c>
      <c r="F41" s="15" t="s">
        <v>144</v>
      </c>
      <c r="G41" s="13" t="s">
        <v>138</v>
      </c>
      <c r="H41" s="13" t="s">
        <v>174</v>
      </c>
      <c r="I41" s="13" t="s">
        <v>138</v>
      </c>
      <c r="J41" s="13" t="s">
        <v>140</v>
      </c>
      <c r="K41" s="13" t="s">
        <v>137</v>
      </c>
      <c r="L41" s="7">
        <v>30</v>
      </c>
      <c r="M41" s="7">
        <v>13</v>
      </c>
      <c r="N41" s="7">
        <v>11</v>
      </c>
      <c r="O41" s="7">
        <v>4</v>
      </c>
      <c r="P41" s="7">
        <v>6</v>
      </c>
      <c r="Q41" s="7">
        <v>7</v>
      </c>
      <c r="R41" s="7">
        <v>4</v>
      </c>
      <c r="S41" s="8">
        <f t="shared" si="0"/>
        <v>75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</row>
    <row r="42" spans="1:85" s="6" customFormat="1" ht="12.75" customHeight="1" x14ac:dyDescent="0.3">
      <c r="A42" s="31" t="s">
        <v>105</v>
      </c>
      <c r="B42" s="31" t="s">
        <v>134</v>
      </c>
      <c r="C42" s="31" t="s">
        <v>76</v>
      </c>
      <c r="D42" s="32">
        <v>1400000</v>
      </c>
      <c r="E42" s="32">
        <v>650000</v>
      </c>
      <c r="F42" s="14" t="s">
        <v>184</v>
      </c>
      <c r="G42" s="13" t="s">
        <v>178</v>
      </c>
      <c r="H42" s="13" t="s">
        <v>179</v>
      </c>
      <c r="I42" s="13" t="s">
        <v>137</v>
      </c>
      <c r="J42" s="13" t="s">
        <v>165</v>
      </c>
      <c r="K42" s="13" t="s">
        <v>137</v>
      </c>
      <c r="L42" s="7">
        <v>27</v>
      </c>
      <c r="M42" s="7">
        <v>8</v>
      </c>
      <c r="N42" s="7">
        <v>11</v>
      </c>
      <c r="O42" s="7">
        <v>5</v>
      </c>
      <c r="P42" s="7">
        <v>9</v>
      </c>
      <c r="Q42" s="7">
        <v>9</v>
      </c>
      <c r="R42" s="7">
        <v>5</v>
      </c>
      <c r="S42" s="8">
        <f t="shared" si="0"/>
        <v>74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</row>
    <row r="43" spans="1:85" s="6" customFormat="1" ht="12.75" customHeight="1" x14ac:dyDescent="0.3">
      <c r="A43" s="31" t="s">
        <v>106</v>
      </c>
      <c r="B43" s="31" t="s">
        <v>135</v>
      </c>
      <c r="C43" s="31" t="s">
        <v>77</v>
      </c>
      <c r="D43" s="32">
        <v>2610000</v>
      </c>
      <c r="E43" s="32">
        <v>1200000</v>
      </c>
      <c r="F43" s="15" t="s">
        <v>149</v>
      </c>
      <c r="G43" s="13" t="s">
        <v>137</v>
      </c>
      <c r="H43" s="13" t="s">
        <v>160</v>
      </c>
      <c r="I43" s="13" t="s">
        <v>137</v>
      </c>
      <c r="J43" s="13" t="s">
        <v>154</v>
      </c>
      <c r="K43" s="13" t="s">
        <v>137</v>
      </c>
      <c r="L43" s="7">
        <v>29</v>
      </c>
      <c r="M43" s="7">
        <v>11</v>
      </c>
      <c r="N43" s="7">
        <v>12</v>
      </c>
      <c r="O43" s="7">
        <v>5</v>
      </c>
      <c r="P43" s="7">
        <v>6</v>
      </c>
      <c r="Q43" s="7">
        <v>9</v>
      </c>
      <c r="R43" s="7">
        <v>4</v>
      </c>
      <c r="S43" s="8">
        <f t="shared" si="0"/>
        <v>76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</row>
    <row r="44" spans="1:85" s="6" customFormat="1" ht="27" customHeight="1" x14ac:dyDescent="0.3">
      <c r="A44" s="31" t="s">
        <v>107</v>
      </c>
      <c r="B44" s="31" t="s">
        <v>136</v>
      </c>
      <c r="C44" s="31" t="s">
        <v>78</v>
      </c>
      <c r="D44" s="32">
        <v>996500</v>
      </c>
      <c r="E44" s="32">
        <v>450000</v>
      </c>
      <c r="F44" s="15" t="s">
        <v>169</v>
      </c>
      <c r="G44" s="13" t="s">
        <v>138</v>
      </c>
      <c r="H44" s="13" t="s">
        <v>151</v>
      </c>
      <c r="I44" s="13" t="s">
        <v>152</v>
      </c>
      <c r="J44" s="13" t="s">
        <v>177</v>
      </c>
      <c r="K44" s="13" t="s">
        <v>138</v>
      </c>
      <c r="L44" s="7">
        <v>26</v>
      </c>
      <c r="M44" s="7">
        <v>10</v>
      </c>
      <c r="N44" s="7">
        <v>9</v>
      </c>
      <c r="O44" s="7">
        <v>2</v>
      </c>
      <c r="P44" s="7">
        <v>6</v>
      </c>
      <c r="Q44" s="7">
        <v>5</v>
      </c>
      <c r="R44" s="7">
        <v>3</v>
      </c>
      <c r="S44" s="8">
        <f t="shared" si="0"/>
        <v>61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</row>
    <row r="45" spans="1:85" x14ac:dyDescent="0.3">
      <c r="D45" s="9">
        <f>SUM(D16:D35)</f>
        <v>36161911</v>
      </c>
      <c r="E45" s="9">
        <f>SUM(E16:E35)</f>
        <v>14620000</v>
      </c>
      <c r="F45" s="9"/>
    </row>
    <row r="46" spans="1:85" x14ac:dyDescent="0.3">
      <c r="E46" s="9"/>
      <c r="F46" s="9"/>
      <c r="G46" s="9"/>
      <c r="H46" s="9"/>
    </row>
  </sheetData>
  <mergeCells count="16"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  <mergeCell ref="F13:G14"/>
    <mergeCell ref="A13:A15"/>
    <mergeCell ref="B13:B15"/>
    <mergeCell ref="C13:C15"/>
    <mergeCell ref="D13:D15"/>
    <mergeCell ref="E13:E15"/>
  </mergeCells>
  <dataValidations count="2">
    <dataValidation type="whole" allowBlank="1" showInputMessage="1" showErrorMessage="1" errorTitle="ZNOVU A LÉPE" error="To je móóóóóóc!!!!" sqref="L16:L44">
      <formula1>0</formula1>
      <formula2>30</formula2>
    </dataValidation>
    <dataValidation type="whole" showInputMessage="1" showErrorMessage="1" errorTitle="ZNOVU A LÉPE" error="To je móóóóóóc!!!!" sqref="M16:R44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6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6.886718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38</v>
      </c>
    </row>
    <row r="2" spans="1:85" ht="14.4" x14ac:dyDescent="0.3">
      <c r="A2" s="4" t="s">
        <v>39</v>
      </c>
      <c r="D2" s="4" t="s">
        <v>26</v>
      </c>
    </row>
    <row r="3" spans="1:85" ht="14.4" x14ac:dyDescent="0.3">
      <c r="A3" s="4" t="s">
        <v>40</v>
      </c>
      <c r="D3" s="2" t="s">
        <v>45</v>
      </c>
    </row>
    <row r="4" spans="1:85" ht="14.4" x14ac:dyDescent="0.3">
      <c r="A4" s="4" t="s">
        <v>41</v>
      </c>
      <c r="D4" s="2" t="s">
        <v>46</v>
      </c>
    </row>
    <row r="5" spans="1:85" ht="12.6" x14ac:dyDescent="0.3">
      <c r="A5" s="4" t="s">
        <v>42</v>
      </c>
      <c r="D5" s="2" t="s">
        <v>47</v>
      </c>
    </row>
    <row r="6" spans="1:85" ht="14.4" x14ac:dyDescent="0.3">
      <c r="A6" s="4" t="s">
        <v>43</v>
      </c>
    </row>
    <row r="7" spans="1:85" ht="12.6" x14ac:dyDescent="0.3">
      <c r="A7" s="4" t="s">
        <v>25</v>
      </c>
      <c r="D7" s="4" t="s">
        <v>27</v>
      </c>
    </row>
    <row r="8" spans="1:85" ht="14.4" x14ac:dyDescent="0.3">
      <c r="A8" s="10" t="s">
        <v>44</v>
      </c>
      <c r="D8" s="2" t="s">
        <v>48</v>
      </c>
    </row>
    <row r="9" spans="1:85" ht="14.4" x14ac:dyDescent="0.3">
      <c r="A9" s="10"/>
      <c r="D9" s="2" t="s">
        <v>49</v>
      </c>
    </row>
    <row r="10" spans="1:85" ht="12.6" x14ac:dyDescent="0.3">
      <c r="D10" s="4"/>
    </row>
    <row r="11" spans="1:85" x14ac:dyDescent="0.3">
      <c r="D11" s="2" t="s">
        <v>28</v>
      </c>
    </row>
    <row r="12" spans="1:85" ht="12.6" x14ac:dyDescent="0.3">
      <c r="A12" s="4"/>
    </row>
    <row r="13" spans="1:85" ht="26.4" customHeight="1" x14ac:dyDescent="0.3">
      <c r="A13" s="47" t="s">
        <v>0</v>
      </c>
      <c r="B13" s="47" t="s">
        <v>1</v>
      </c>
      <c r="C13" s="47" t="s">
        <v>20</v>
      </c>
      <c r="D13" s="47" t="s">
        <v>13</v>
      </c>
      <c r="E13" s="50" t="s">
        <v>2</v>
      </c>
      <c r="F13" s="47" t="s">
        <v>35</v>
      </c>
      <c r="G13" s="47"/>
      <c r="H13" s="47" t="s">
        <v>36</v>
      </c>
      <c r="I13" s="47"/>
      <c r="J13" s="47" t="s">
        <v>37</v>
      </c>
      <c r="K13" s="47"/>
      <c r="L13" s="47" t="s">
        <v>16</v>
      </c>
      <c r="M13" s="47" t="s">
        <v>14</v>
      </c>
      <c r="N13" s="47" t="s">
        <v>17</v>
      </c>
      <c r="O13" s="47" t="s">
        <v>32</v>
      </c>
      <c r="P13" s="47" t="s">
        <v>33</v>
      </c>
      <c r="Q13" s="47" t="s">
        <v>34</v>
      </c>
      <c r="R13" s="47" t="s">
        <v>3</v>
      </c>
      <c r="S13" s="47" t="s">
        <v>4</v>
      </c>
    </row>
    <row r="14" spans="1:85" ht="59.4" customHeight="1" x14ac:dyDescent="0.3">
      <c r="A14" s="48"/>
      <c r="B14" s="48"/>
      <c r="C14" s="48"/>
      <c r="D14" s="48"/>
      <c r="E14" s="51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5" spans="1:85" ht="27" customHeight="1" x14ac:dyDescent="0.3">
      <c r="A15" s="49"/>
      <c r="B15" s="49"/>
      <c r="C15" s="49"/>
      <c r="D15" s="49"/>
      <c r="E15" s="52"/>
      <c r="F15" s="5" t="s">
        <v>29</v>
      </c>
      <c r="G15" s="18" t="s">
        <v>30</v>
      </c>
      <c r="H15" s="18" t="s">
        <v>29</v>
      </c>
      <c r="I15" s="18" t="s">
        <v>30</v>
      </c>
      <c r="J15" s="18" t="s">
        <v>29</v>
      </c>
      <c r="K15" s="18" t="s">
        <v>30</v>
      </c>
      <c r="L15" s="18" t="s">
        <v>31</v>
      </c>
      <c r="M15" s="18" t="s">
        <v>22</v>
      </c>
      <c r="N15" s="18" t="s">
        <v>22</v>
      </c>
      <c r="O15" s="18" t="s">
        <v>23</v>
      </c>
      <c r="P15" s="18" t="s">
        <v>24</v>
      </c>
      <c r="Q15" s="18" t="s">
        <v>24</v>
      </c>
      <c r="R15" s="18" t="s">
        <v>23</v>
      </c>
      <c r="S15" s="18"/>
    </row>
    <row r="16" spans="1:85" s="6" customFormat="1" ht="12.75" customHeight="1" x14ac:dyDescent="0.3">
      <c r="A16" s="31" t="s">
        <v>79</v>
      </c>
      <c r="B16" s="31" t="s">
        <v>108</v>
      </c>
      <c r="C16" s="31" t="s">
        <v>50</v>
      </c>
      <c r="D16" s="32">
        <v>1531170</v>
      </c>
      <c r="E16" s="32">
        <v>700000</v>
      </c>
      <c r="F16" s="16" t="s">
        <v>184</v>
      </c>
      <c r="G16" s="11" t="s">
        <v>178</v>
      </c>
      <c r="H16" s="11" t="s">
        <v>172</v>
      </c>
      <c r="I16" s="11" t="s">
        <v>138</v>
      </c>
      <c r="J16" s="11" t="s">
        <v>156</v>
      </c>
      <c r="K16" s="11" t="s">
        <v>137</v>
      </c>
      <c r="L16" s="7">
        <v>17</v>
      </c>
      <c r="M16" s="7">
        <v>8</v>
      </c>
      <c r="N16" s="7">
        <v>5</v>
      </c>
      <c r="O16" s="7">
        <v>4</v>
      </c>
      <c r="P16" s="7">
        <v>7</v>
      </c>
      <c r="Q16" s="7">
        <v>6</v>
      </c>
      <c r="R16" s="7">
        <v>5</v>
      </c>
      <c r="S16" s="8">
        <f t="shared" ref="S16:S44" si="0">SUM(L16:R16)</f>
        <v>52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6" customFormat="1" ht="12.75" customHeight="1" x14ac:dyDescent="0.3">
      <c r="A17" s="31" t="s">
        <v>80</v>
      </c>
      <c r="B17" s="31" t="s">
        <v>109</v>
      </c>
      <c r="C17" s="31" t="s">
        <v>51</v>
      </c>
      <c r="D17" s="32">
        <v>2537417</v>
      </c>
      <c r="E17" s="32">
        <v>1250000</v>
      </c>
      <c r="F17" s="12" t="s">
        <v>149</v>
      </c>
      <c r="G17" s="13" t="s">
        <v>137</v>
      </c>
      <c r="H17" s="13" t="s">
        <v>160</v>
      </c>
      <c r="I17" s="13" t="s">
        <v>137</v>
      </c>
      <c r="J17" s="13" t="s">
        <v>156</v>
      </c>
      <c r="K17" s="13" t="s">
        <v>137</v>
      </c>
      <c r="L17" s="7">
        <v>32</v>
      </c>
      <c r="M17" s="7">
        <v>12</v>
      </c>
      <c r="N17" s="7">
        <v>12</v>
      </c>
      <c r="O17" s="7">
        <v>5</v>
      </c>
      <c r="P17" s="7">
        <v>9</v>
      </c>
      <c r="Q17" s="7">
        <v>8</v>
      </c>
      <c r="R17" s="7">
        <v>5</v>
      </c>
      <c r="S17" s="8">
        <f t="shared" si="0"/>
        <v>83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6" customFormat="1" ht="12.75" customHeight="1" x14ac:dyDescent="0.3">
      <c r="A18" s="31" t="s">
        <v>81</v>
      </c>
      <c r="B18" s="31" t="s">
        <v>110</v>
      </c>
      <c r="C18" s="31" t="s">
        <v>52</v>
      </c>
      <c r="D18" s="32">
        <v>2480000</v>
      </c>
      <c r="E18" s="32">
        <v>980000</v>
      </c>
      <c r="F18" s="12" t="s">
        <v>155</v>
      </c>
      <c r="G18" s="13" t="s">
        <v>138</v>
      </c>
      <c r="H18" s="13" t="s">
        <v>151</v>
      </c>
      <c r="I18" s="13" t="s">
        <v>137</v>
      </c>
      <c r="J18" s="13" t="s">
        <v>162</v>
      </c>
      <c r="K18" s="13" t="s">
        <v>137</v>
      </c>
      <c r="L18" s="7">
        <v>31</v>
      </c>
      <c r="M18" s="7">
        <v>11</v>
      </c>
      <c r="N18" s="7">
        <v>10</v>
      </c>
      <c r="O18" s="7">
        <v>4</v>
      </c>
      <c r="P18" s="7">
        <v>7</v>
      </c>
      <c r="Q18" s="7">
        <v>8</v>
      </c>
      <c r="R18" s="7">
        <v>4</v>
      </c>
      <c r="S18" s="8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6" customFormat="1" ht="12.6" x14ac:dyDescent="0.3">
      <c r="A19" s="31" t="s">
        <v>82</v>
      </c>
      <c r="B19" s="31" t="s">
        <v>111</v>
      </c>
      <c r="C19" s="31" t="s">
        <v>53</v>
      </c>
      <c r="D19" s="32">
        <v>2367525</v>
      </c>
      <c r="E19" s="32">
        <v>900000</v>
      </c>
      <c r="F19" s="14" t="s">
        <v>171</v>
      </c>
      <c r="G19" s="13" t="s">
        <v>138</v>
      </c>
      <c r="H19" s="13" t="s">
        <v>184</v>
      </c>
      <c r="I19" s="13" t="s">
        <v>178</v>
      </c>
      <c r="J19" s="13" t="s">
        <v>140</v>
      </c>
      <c r="K19" s="13" t="s">
        <v>137</v>
      </c>
      <c r="L19" s="7">
        <v>29</v>
      </c>
      <c r="M19" s="7">
        <v>12</v>
      </c>
      <c r="N19" s="7">
        <v>10</v>
      </c>
      <c r="O19" s="7">
        <v>4</v>
      </c>
      <c r="P19" s="7">
        <v>7</v>
      </c>
      <c r="Q19" s="7">
        <v>7</v>
      </c>
      <c r="R19" s="7">
        <v>3</v>
      </c>
      <c r="S19" s="8">
        <f t="shared" si="0"/>
        <v>72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6" customFormat="1" ht="12.75" customHeight="1" x14ac:dyDescent="0.3">
      <c r="A20" s="31" t="s">
        <v>83</v>
      </c>
      <c r="B20" s="31" t="s">
        <v>112</v>
      </c>
      <c r="C20" s="31" t="s">
        <v>54</v>
      </c>
      <c r="D20" s="32">
        <v>900000</v>
      </c>
      <c r="E20" s="32">
        <v>450000</v>
      </c>
      <c r="F20" s="12" t="s">
        <v>151</v>
      </c>
      <c r="G20" s="13" t="s">
        <v>138</v>
      </c>
      <c r="H20" s="13" t="s">
        <v>171</v>
      </c>
      <c r="I20" s="13" t="s">
        <v>138</v>
      </c>
      <c r="J20" s="13" t="s">
        <v>141</v>
      </c>
      <c r="K20" s="13" t="s">
        <v>138</v>
      </c>
      <c r="L20" s="7">
        <v>15</v>
      </c>
      <c r="M20" s="7">
        <v>8</v>
      </c>
      <c r="N20" s="7">
        <v>7</v>
      </c>
      <c r="O20" s="7">
        <v>3</v>
      </c>
      <c r="P20" s="7">
        <v>7</v>
      </c>
      <c r="Q20" s="7">
        <v>6</v>
      </c>
      <c r="R20" s="7">
        <v>3</v>
      </c>
      <c r="S20" s="8">
        <f t="shared" si="0"/>
        <v>49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6" customFormat="1" ht="12.75" customHeight="1" x14ac:dyDescent="0.3">
      <c r="A21" s="31" t="s">
        <v>84</v>
      </c>
      <c r="B21" s="31" t="s">
        <v>113</v>
      </c>
      <c r="C21" s="31" t="s">
        <v>55</v>
      </c>
      <c r="D21" s="32">
        <v>995100</v>
      </c>
      <c r="E21" s="32">
        <v>490000</v>
      </c>
      <c r="F21" s="14" t="s">
        <v>155</v>
      </c>
      <c r="G21" s="13" t="s">
        <v>137</v>
      </c>
      <c r="H21" s="13" t="s">
        <v>158</v>
      </c>
      <c r="I21" s="13" t="s">
        <v>137</v>
      </c>
      <c r="J21" s="13" t="s">
        <v>166</v>
      </c>
      <c r="K21" s="13" t="s">
        <v>137</v>
      </c>
      <c r="L21" s="7">
        <v>30</v>
      </c>
      <c r="M21" s="7">
        <v>12</v>
      </c>
      <c r="N21" s="7">
        <v>10</v>
      </c>
      <c r="O21" s="7">
        <v>3</v>
      </c>
      <c r="P21" s="7">
        <v>7</v>
      </c>
      <c r="Q21" s="7">
        <v>4</v>
      </c>
      <c r="R21" s="7">
        <v>4</v>
      </c>
      <c r="S21" s="8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6" customFormat="1" ht="13.5" customHeight="1" x14ac:dyDescent="0.3">
      <c r="A22" s="31" t="s">
        <v>85</v>
      </c>
      <c r="B22" s="31" t="s">
        <v>114</v>
      </c>
      <c r="C22" s="31" t="s">
        <v>56</v>
      </c>
      <c r="D22" s="32">
        <v>1123176</v>
      </c>
      <c r="E22" s="32">
        <v>500000</v>
      </c>
      <c r="F22" s="12" t="s">
        <v>172</v>
      </c>
      <c r="G22" s="13" t="s">
        <v>138</v>
      </c>
      <c r="H22" s="13" t="s">
        <v>184</v>
      </c>
      <c r="I22" s="13" t="s">
        <v>178</v>
      </c>
      <c r="J22" s="13" t="s">
        <v>159</v>
      </c>
      <c r="K22" s="13" t="s">
        <v>137</v>
      </c>
      <c r="L22" s="7">
        <v>20</v>
      </c>
      <c r="M22" s="7">
        <v>8</v>
      </c>
      <c r="N22" s="7">
        <v>8</v>
      </c>
      <c r="O22" s="7">
        <v>4</v>
      </c>
      <c r="P22" s="7">
        <v>8</v>
      </c>
      <c r="Q22" s="7">
        <v>7</v>
      </c>
      <c r="R22" s="7">
        <v>4</v>
      </c>
      <c r="S22" s="8">
        <f t="shared" si="0"/>
        <v>59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6" customFormat="1" ht="12.75" customHeight="1" x14ac:dyDescent="0.3">
      <c r="A23" s="31" t="s">
        <v>86</v>
      </c>
      <c r="B23" s="31" t="s">
        <v>115</v>
      </c>
      <c r="C23" s="31" t="s">
        <v>57</v>
      </c>
      <c r="D23" s="32">
        <v>1876194</v>
      </c>
      <c r="E23" s="32">
        <v>800000</v>
      </c>
      <c r="F23" s="12" t="s">
        <v>171</v>
      </c>
      <c r="G23" s="13" t="s">
        <v>137</v>
      </c>
      <c r="H23" s="13" t="s">
        <v>139</v>
      </c>
      <c r="I23" s="13" t="s">
        <v>137</v>
      </c>
      <c r="J23" s="13" t="s">
        <v>157</v>
      </c>
      <c r="K23" s="13" t="s">
        <v>138</v>
      </c>
      <c r="L23" s="7">
        <v>32</v>
      </c>
      <c r="M23" s="7">
        <v>12</v>
      </c>
      <c r="N23" s="7">
        <v>14</v>
      </c>
      <c r="O23" s="7">
        <v>3</v>
      </c>
      <c r="P23" s="7">
        <v>7</v>
      </c>
      <c r="Q23" s="7">
        <v>7</v>
      </c>
      <c r="R23" s="7">
        <v>3</v>
      </c>
      <c r="S23" s="8">
        <f t="shared" si="0"/>
        <v>78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6" customFormat="1" ht="12.75" customHeight="1" x14ac:dyDescent="0.3">
      <c r="A24" s="31" t="s">
        <v>87</v>
      </c>
      <c r="B24" s="31" t="s">
        <v>116</v>
      </c>
      <c r="C24" s="31" t="s">
        <v>58</v>
      </c>
      <c r="D24" s="32">
        <v>1154530</v>
      </c>
      <c r="E24" s="32">
        <v>750000</v>
      </c>
      <c r="F24" s="12" t="s">
        <v>169</v>
      </c>
      <c r="G24" s="13" t="s">
        <v>137</v>
      </c>
      <c r="H24" s="13" t="s">
        <v>158</v>
      </c>
      <c r="I24" s="13" t="s">
        <v>138</v>
      </c>
      <c r="J24" s="13" t="s">
        <v>164</v>
      </c>
      <c r="K24" s="13" t="s">
        <v>137</v>
      </c>
      <c r="L24" s="7">
        <v>26</v>
      </c>
      <c r="M24" s="7">
        <v>9</v>
      </c>
      <c r="N24" s="7">
        <v>11</v>
      </c>
      <c r="O24" s="7">
        <v>4</v>
      </c>
      <c r="P24" s="7">
        <v>8</v>
      </c>
      <c r="Q24" s="7">
        <v>7</v>
      </c>
      <c r="R24" s="7">
        <v>5</v>
      </c>
      <c r="S24" s="8">
        <f t="shared" si="0"/>
        <v>70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6" customFormat="1" ht="12.75" customHeight="1" x14ac:dyDescent="0.3">
      <c r="A25" s="31" t="s">
        <v>88</v>
      </c>
      <c r="B25" s="31" t="s">
        <v>117</v>
      </c>
      <c r="C25" s="31" t="s">
        <v>59</v>
      </c>
      <c r="D25" s="32">
        <v>2735000</v>
      </c>
      <c r="E25" s="32">
        <v>900000</v>
      </c>
      <c r="F25" s="12" t="s">
        <v>176</v>
      </c>
      <c r="G25" s="13" t="s">
        <v>137</v>
      </c>
      <c r="H25" s="13" t="s">
        <v>173</v>
      </c>
      <c r="I25" s="13" t="s">
        <v>138</v>
      </c>
      <c r="J25" s="13" t="s">
        <v>162</v>
      </c>
      <c r="K25" s="13" t="s">
        <v>138</v>
      </c>
      <c r="L25" s="7">
        <v>10</v>
      </c>
      <c r="M25" s="7">
        <v>5</v>
      </c>
      <c r="N25" s="7">
        <v>5</v>
      </c>
      <c r="O25" s="7">
        <v>3</v>
      </c>
      <c r="P25" s="7">
        <v>5</v>
      </c>
      <c r="Q25" s="7">
        <v>5</v>
      </c>
      <c r="R25" s="7">
        <v>2</v>
      </c>
      <c r="S25" s="8">
        <f t="shared" si="0"/>
        <v>35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6" customFormat="1" ht="12.75" customHeight="1" x14ac:dyDescent="0.3">
      <c r="A26" s="31" t="s">
        <v>89</v>
      </c>
      <c r="B26" s="31" t="s">
        <v>118</v>
      </c>
      <c r="C26" s="31" t="s">
        <v>60</v>
      </c>
      <c r="D26" s="32">
        <v>672000</v>
      </c>
      <c r="E26" s="32">
        <v>300000</v>
      </c>
      <c r="F26" s="12" t="s">
        <v>146</v>
      </c>
      <c r="G26" s="13" t="s">
        <v>138</v>
      </c>
      <c r="H26" s="13" t="s">
        <v>148</v>
      </c>
      <c r="I26" s="13" t="s">
        <v>138</v>
      </c>
      <c r="J26" s="13" t="s">
        <v>153</v>
      </c>
      <c r="K26" s="13" t="s">
        <v>137</v>
      </c>
      <c r="L26" s="7">
        <v>28</v>
      </c>
      <c r="M26" s="7">
        <v>11</v>
      </c>
      <c r="N26" s="7">
        <v>10</v>
      </c>
      <c r="O26" s="7">
        <v>4</v>
      </c>
      <c r="P26" s="7">
        <v>8</v>
      </c>
      <c r="Q26" s="7">
        <v>7</v>
      </c>
      <c r="R26" s="7">
        <v>3</v>
      </c>
      <c r="S26" s="8">
        <f t="shared" si="0"/>
        <v>71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6" customFormat="1" ht="12.6" x14ac:dyDescent="0.3">
      <c r="A27" s="31" t="s">
        <v>90</v>
      </c>
      <c r="B27" s="31" t="s">
        <v>119</v>
      </c>
      <c r="C27" s="31" t="s">
        <v>61</v>
      </c>
      <c r="D27" s="32">
        <v>1629450</v>
      </c>
      <c r="E27" s="32">
        <v>750000</v>
      </c>
      <c r="F27" s="14" t="s">
        <v>146</v>
      </c>
      <c r="G27" s="13" t="s">
        <v>137</v>
      </c>
      <c r="H27" s="13" t="s">
        <v>175</v>
      </c>
      <c r="I27" s="13" t="s">
        <v>137</v>
      </c>
      <c r="J27" s="13" t="s">
        <v>165</v>
      </c>
      <c r="K27" s="13" t="s">
        <v>137</v>
      </c>
      <c r="L27" s="7">
        <v>33</v>
      </c>
      <c r="M27" s="7">
        <v>11</v>
      </c>
      <c r="N27" s="7">
        <v>13</v>
      </c>
      <c r="O27" s="7">
        <v>4</v>
      </c>
      <c r="P27" s="7">
        <v>8</v>
      </c>
      <c r="Q27" s="7">
        <v>7</v>
      </c>
      <c r="R27" s="7">
        <v>4</v>
      </c>
      <c r="S27" s="8">
        <f t="shared" si="0"/>
        <v>80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6" customFormat="1" ht="12.75" customHeight="1" x14ac:dyDescent="0.3">
      <c r="A28" s="36" t="s">
        <v>91</v>
      </c>
      <c r="B28" s="31" t="s">
        <v>120</v>
      </c>
      <c r="C28" s="31" t="s">
        <v>62</v>
      </c>
      <c r="D28" s="37">
        <v>2026500</v>
      </c>
      <c r="E28" s="37">
        <v>600000</v>
      </c>
      <c r="F28" s="12" t="s">
        <v>143</v>
      </c>
      <c r="G28" s="13" t="s">
        <v>138</v>
      </c>
      <c r="H28" s="13" t="s">
        <v>175</v>
      </c>
      <c r="I28" s="13" t="s">
        <v>137</v>
      </c>
      <c r="J28" s="13" t="s">
        <v>154</v>
      </c>
      <c r="K28" s="13" t="s">
        <v>137</v>
      </c>
      <c r="L28" s="7">
        <v>30</v>
      </c>
      <c r="M28" s="7">
        <v>9</v>
      </c>
      <c r="N28" s="7">
        <v>11</v>
      </c>
      <c r="O28" s="7">
        <v>2</v>
      </c>
      <c r="P28" s="7">
        <v>2</v>
      </c>
      <c r="Q28" s="7">
        <v>2</v>
      </c>
      <c r="R28" s="7">
        <v>5</v>
      </c>
      <c r="S28" s="8">
        <f t="shared" si="0"/>
        <v>61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6" customFormat="1" ht="12.75" customHeight="1" x14ac:dyDescent="0.3">
      <c r="A29" s="36" t="s">
        <v>92</v>
      </c>
      <c r="B29" s="31" t="s">
        <v>121</v>
      </c>
      <c r="C29" s="31" t="s">
        <v>63</v>
      </c>
      <c r="D29" s="37">
        <v>1580000</v>
      </c>
      <c r="E29" s="37">
        <v>700000</v>
      </c>
      <c r="F29" s="14" t="s">
        <v>173</v>
      </c>
      <c r="G29" s="13" t="s">
        <v>137</v>
      </c>
      <c r="H29" s="13" t="s">
        <v>142</v>
      </c>
      <c r="I29" s="13" t="s">
        <v>138</v>
      </c>
      <c r="J29" s="13" t="s">
        <v>177</v>
      </c>
      <c r="K29" s="13" t="s">
        <v>137</v>
      </c>
      <c r="L29" s="7">
        <v>20</v>
      </c>
      <c r="M29" s="7">
        <v>11</v>
      </c>
      <c r="N29" s="7">
        <v>5</v>
      </c>
      <c r="O29" s="7">
        <v>2</v>
      </c>
      <c r="P29" s="7">
        <v>3</v>
      </c>
      <c r="Q29" s="7">
        <v>3</v>
      </c>
      <c r="R29" s="7">
        <v>4</v>
      </c>
      <c r="S29" s="8">
        <f t="shared" si="0"/>
        <v>48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6" customFormat="1" ht="12.75" customHeight="1" x14ac:dyDescent="0.3">
      <c r="A30" s="36" t="s">
        <v>93</v>
      </c>
      <c r="B30" s="31" t="s">
        <v>122</v>
      </c>
      <c r="C30" s="31" t="s">
        <v>64</v>
      </c>
      <c r="D30" s="37">
        <v>2442425</v>
      </c>
      <c r="E30" s="37">
        <v>700000</v>
      </c>
      <c r="F30" s="12" t="s">
        <v>168</v>
      </c>
      <c r="G30" s="13" t="s">
        <v>138</v>
      </c>
      <c r="H30" s="13" t="s">
        <v>148</v>
      </c>
      <c r="I30" s="13" t="s">
        <v>138</v>
      </c>
      <c r="J30" s="13" t="s">
        <v>145</v>
      </c>
      <c r="K30" s="13" t="s">
        <v>138</v>
      </c>
      <c r="L30" s="7">
        <v>17</v>
      </c>
      <c r="M30" s="7">
        <v>9</v>
      </c>
      <c r="N30" s="7">
        <v>7</v>
      </c>
      <c r="O30" s="7">
        <v>3</v>
      </c>
      <c r="P30" s="7">
        <v>6</v>
      </c>
      <c r="Q30" s="7">
        <v>6</v>
      </c>
      <c r="R30" s="7">
        <v>2</v>
      </c>
      <c r="S30" s="8">
        <f t="shared" si="0"/>
        <v>50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6" customFormat="1" ht="12.75" customHeight="1" x14ac:dyDescent="0.3">
      <c r="A31" s="36" t="s">
        <v>94</v>
      </c>
      <c r="B31" s="31" t="s">
        <v>123</v>
      </c>
      <c r="C31" s="31" t="s">
        <v>65</v>
      </c>
      <c r="D31" s="37">
        <v>2000000</v>
      </c>
      <c r="E31" s="37">
        <v>850000</v>
      </c>
      <c r="F31" s="14" t="s">
        <v>151</v>
      </c>
      <c r="G31" s="13" t="s">
        <v>137</v>
      </c>
      <c r="H31" s="13" t="s">
        <v>171</v>
      </c>
      <c r="I31" s="13" t="s">
        <v>137</v>
      </c>
      <c r="J31" s="13" t="s">
        <v>166</v>
      </c>
      <c r="K31" s="13" t="s">
        <v>137</v>
      </c>
      <c r="L31" s="7">
        <v>30</v>
      </c>
      <c r="M31" s="7">
        <v>13</v>
      </c>
      <c r="N31" s="7">
        <v>12</v>
      </c>
      <c r="O31" s="7">
        <v>4</v>
      </c>
      <c r="P31" s="7">
        <v>9</v>
      </c>
      <c r="Q31" s="7">
        <v>8</v>
      </c>
      <c r="R31" s="7">
        <v>4</v>
      </c>
      <c r="S31" s="8">
        <f t="shared" si="0"/>
        <v>80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6" customFormat="1" ht="12.6" x14ac:dyDescent="0.3">
      <c r="A32" s="31" t="s">
        <v>95</v>
      </c>
      <c r="B32" s="31" t="s">
        <v>124</v>
      </c>
      <c r="C32" s="31" t="s">
        <v>66</v>
      </c>
      <c r="D32" s="32">
        <v>2402000</v>
      </c>
      <c r="E32" s="32">
        <v>700000</v>
      </c>
      <c r="F32" s="14" t="s">
        <v>139</v>
      </c>
      <c r="G32" s="13" t="s">
        <v>137</v>
      </c>
      <c r="H32" s="13" t="s">
        <v>155</v>
      </c>
      <c r="I32" s="13" t="s">
        <v>137</v>
      </c>
      <c r="J32" s="13" t="s">
        <v>156</v>
      </c>
      <c r="K32" s="13" t="s">
        <v>137</v>
      </c>
      <c r="L32" s="7">
        <v>35</v>
      </c>
      <c r="M32" s="7">
        <v>12</v>
      </c>
      <c r="N32" s="7">
        <v>13</v>
      </c>
      <c r="O32" s="7">
        <v>4</v>
      </c>
      <c r="P32" s="7">
        <v>8</v>
      </c>
      <c r="Q32" s="7">
        <v>8</v>
      </c>
      <c r="R32" s="7">
        <v>4</v>
      </c>
      <c r="S32" s="8">
        <f t="shared" si="0"/>
        <v>84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6" customFormat="1" ht="12.75" customHeight="1" x14ac:dyDescent="0.3">
      <c r="A33" s="31" t="s">
        <v>96</v>
      </c>
      <c r="B33" s="31" t="s">
        <v>125</v>
      </c>
      <c r="C33" s="31" t="s">
        <v>67</v>
      </c>
      <c r="D33" s="32">
        <v>1538660</v>
      </c>
      <c r="E33" s="32">
        <v>750000</v>
      </c>
      <c r="F33" s="12" t="s">
        <v>173</v>
      </c>
      <c r="G33" s="13" t="s">
        <v>137</v>
      </c>
      <c r="H33" s="13" t="s">
        <v>143</v>
      </c>
      <c r="I33" s="13" t="s">
        <v>137</v>
      </c>
      <c r="J33" s="13" t="s">
        <v>157</v>
      </c>
      <c r="K33" s="13" t="s">
        <v>137</v>
      </c>
      <c r="L33" s="7">
        <v>26</v>
      </c>
      <c r="M33" s="7">
        <v>12</v>
      </c>
      <c r="N33" s="7">
        <v>11</v>
      </c>
      <c r="O33" s="7">
        <v>5</v>
      </c>
      <c r="P33" s="7">
        <v>9</v>
      </c>
      <c r="Q33" s="7">
        <v>8</v>
      </c>
      <c r="R33" s="7">
        <v>4</v>
      </c>
      <c r="S33" s="8">
        <f t="shared" si="0"/>
        <v>75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6" customFormat="1" ht="12.6" customHeight="1" x14ac:dyDescent="0.3">
      <c r="A34" s="31" t="s">
        <v>97</v>
      </c>
      <c r="B34" s="31" t="s">
        <v>126</v>
      </c>
      <c r="C34" s="31" t="s">
        <v>68</v>
      </c>
      <c r="D34" s="32">
        <v>1640000</v>
      </c>
      <c r="E34" s="32">
        <v>750000</v>
      </c>
      <c r="F34" s="12" t="s">
        <v>170</v>
      </c>
      <c r="G34" s="13" t="s">
        <v>137</v>
      </c>
      <c r="H34" s="13" t="s">
        <v>169</v>
      </c>
      <c r="I34" s="13" t="s">
        <v>137</v>
      </c>
      <c r="J34" s="13" t="s">
        <v>162</v>
      </c>
      <c r="K34" s="13" t="s">
        <v>138</v>
      </c>
      <c r="L34" s="7">
        <v>26</v>
      </c>
      <c r="M34" s="7">
        <v>10</v>
      </c>
      <c r="N34" s="7">
        <v>10</v>
      </c>
      <c r="O34" s="7">
        <v>2</v>
      </c>
      <c r="P34" s="7">
        <v>4</v>
      </c>
      <c r="Q34" s="7">
        <v>5</v>
      </c>
      <c r="R34" s="7">
        <v>2</v>
      </c>
      <c r="S34" s="8">
        <f t="shared" si="0"/>
        <v>59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6" customFormat="1" ht="12.75" customHeight="1" x14ac:dyDescent="0.3">
      <c r="A35" s="31" t="s">
        <v>98</v>
      </c>
      <c r="B35" s="31" t="s">
        <v>127</v>
      </c>
      <c r="C35" s="31" t="s">
        <v>69</v>
      </c>
      <c r="D35" s="32">
        <v>2530764</v>
      </c>
      <c r="E35" s="32">
        <v>800000</v>
      </c>
      <c r="F35" s="12" t="s">
        <v>147</v>
      </c>
      <c r="G35" s="13" t="s">
        <v>137</v>
      </c>
      <c r="H35" s="13" t="s">
        <v>173</v>
      </c>
      <c r="I35" s="13" t="s">
        <v>138</v>
      </c>
      <c r="J35" s="13" t="s">
        <v>140</v>
      </c>
      <c r="K35" s="13" t="s">
        <v>137</v>
      </c>
      <c r="L35" s="7">
        <v>29</v>
      </c>
      <c r="M35" s="7">
        <v>11</v>
      </c>
      <c r="N35" s="7">
        <v>11</v>
      </c>
      <c r="O35" s="7">
        <v>5</v>
      </c>
      <c r="P35" s="7">
        <v>8</v>
      </c>
      <c r="Q35" s="7">
        <v>8</v>
      </c>
      <c r="R35" s="7">
        <v>5</v>
      </c>
      <c r="S35" s="8">
        <f t="shared" si="0"/>
        <v>77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6" customFormat="1" ht="12.75" customHeight="1" x14ac:dyDescent="0.3">
      <c r="A36" s="31" t="s">
        <v>99</v>
      </c>
      <c r="B36" s="31" t="s">
        <v>128</v>
      </c>
      <c r="C36" s="31" t="s">
        <v>70</v>
      </c>
      <c r="D36" s="32">
        <v>1322000</v>
      </c>
      <c r="E36" s="32">
        <v>500000</v>
      </c>
      <c r="F36" s="12" t="s">
        <v>150</v>
      </c>
      <c r="G36" s="13" t="s">
        <v>137</v>
      </c>
      <c r="H36" s="13" t="s">
        <v>167</v>
      </c>
      <c r="I36" s="13" t="s">
        <v>137</v>
      </c>
      <c r="J36" s="13" t="s">
        <v>141</v>
      </c>
      <c r="K36" s="13" t="s">
        <v>137</v>
      </c>
      <c r="L36" s="7">
        <v>29</v>
      </c>
      <c r="M36" s="7">
        <v>10</v>
      </c>
      <c r="N36" s="7">
        <v>11</v>
      </c>
      <c r="O36" s="7">
        <v>5</v>
      </c>
      <c r="P36" s="7">
        <v>8</v>
      </c>
      <c r="Q36" s="7">
        <v>8</v>
      </c>
      <c r="R36" s="7">
        <v>4</v>
      </c>
      <c r="S36" s="8">
        <f t="shared" si="0"/>
        <v>75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6" customFormat="1" ht="12.75" customHeight="1" x14ac:dyDescent="0.3">
      <c r="A37" s="31" t="s">
        <v>100</v>
      </c>
      <c r="B37" s="31" t="s">
        <v>129</v>
      </c>
      <c r="C37" s="31" t="s">
        <v>71</v>
      </c>
      <c r="D37" s="32">
        <v>730000</v>
      </c>
      <c r="E37" s="32">
        <v>360000</v>
      </c>
      <c r="F37" s="14" t="s">
        <v>175</v>
      </c>
      <c r="G37" s="13" t="s">
        <v>138</v>
      </c>
      <c r="H37" s="13" t="s">
        <v>142</v>
      </c>
      <c r="I37" s="13" t="s">
        <v>138</v>
      </c>
      <c r="J37" s="13" t="s">
        <v>166</v>
      </c>
      <c r="K37" s="13" t="s">
        <v>137</v>
      </c>
      <c r="L37" s="7">
        <v>12</v>
      </c>
      <c r="M37" s="7">
        <v>8</v>
      </c>
      <c r="N37" s="7">
        <v>5</v>
      </c>
      <c r="O37" s="7">
        <v>3</v>
      </c>
      <c r="P37" s="7">
        <v>7</v>
      </c>
      <c r="Q37" s="7">
        <v>3</v>
      </c>
      <c r="R37" s="7">
        <v>4</v>
      </c>
      <c r="S37" s="8">
        <f t="shared" si="0"/>
        <v>42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6" customFormat="1" ht="12.75" customHeight="1" x14ac:dyDescent="0.3">
      <c r="A38" s="31" t="s">
        <v>101</v>
      </c>
      <c r="B38" s="31" t="s">
        <v>130</v>
      </c>
      <c r="C38" s="31" t="s">
        <v>72</v>
      </c>
      <c r="D38" s="32">
        <v>1912625</v>
      </c>
      <c r="E38" s="32">
        <v>650000</v>
      </c>
      <c r="F38" s="12" t="s">
        <v>161</v>
      </c>
      <c r="G38" s="13" t="s">
        <v>138</v>
      </c>
      <c r="H38" s="13" t="s">
        <v>144</v>
      </c>
      <c r="I38" s="13" t="s">
        <v>138</v>
      </c>
      <c r="J38" s="13" t="s">
        <v>159</v>
      </c>
      <c r="K38" s="13" t="s">
        <v>138</v>
      </c>
      <c r="L38" s="7">
        <v>15</v>
      </c>
      <c r="M38" s="7">
        <v>6</v>
      </c>
      <c r="N38" s="7">
        <v>8</v>
      </c>
      <c r="O38" s="7">
        <v>3</v>
      </c>
      <c r="P38" s="7">
        <v>7</v>
      </c>
      <c r="Q38" s="7">
        <v>7</v>
      </c>
      <c r="R38" s="7">
        <v>4</v>
      </c>
      <c r="S38" s="8">
        <f t="shared" si="0"/>
        <v>50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6" customFormat="1" ht="12.75" customHeight="1" x14ac:dyDescent="0.3">
      <c r="A39" s="31" t="s">
        <v>102</v>
      </c>
      <c r="B39" s="31" t="s">
        <v>131</v>
      </c>
      <c r="C39" s="31" t="s">
        <v>73</v>
      </c>
      <c r="D39" s="32">
        <v>1824093</v>
      </c>
      <c r="E39" s="32">
        <v>700000</v>
      </c>
      <c r="F39" s="15" t="s">
        <v>163</v>
      </c>
      <c r="G39" s="13" t="s">
        <v>137</v>
      </c>
      <c r="H39" s="13" t="s">
        <v>170</v>
      </c>
      <c r="I39" s="13" t="s">
        <v>137</v>
      </c>
      <c r="J39" s="13" t="s">
        <v>157</v>
      </c>
      <c r="K39" s="13" t="s">
        <v>137</v>
      </c>
      <c r="L39" s="7">
        <v>31</v>
      </c>
      <c r="M39" s="7">
        <v>13</v>
      </c>
      <c r="N39" s="7">
        <v>13</v>
      </c>
      <c r="O39" s="7">
        <v>5</v>
      </c>
      <c r="P39" s="7">
        <v>9</v>
      </c>
      <c r="Q39" s="7">
        <v>9</v>
      </c>
      <c r="R39" s="7">
        <v>4</v>
      </c>
      <c r="S39" s="8">
        <f t="shared" si="0"/>
        <v>84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s="6" customFormat="1" ht="12.75" customHeight="1" x14ac:dyDescent="0.3">
      <c r="A40" s="31" t="s">
        <v>103</v>
      </c>
      <c r="B40" s="31" t="s">
        <v>132</v>
      </c>
      <c r="C40" s="31" t="s">
        <v>74</v>
      </c>
      <c r="D40" s="32">
        <v>1750000</v>
      </c>
      <c r="E40" s="32">
        <v>900000</v>
      </c>
      <c r="F40" s="15" t="s">
        <v>142</v>
      </c>
      <c r="G40" s="13" t="s">
        <v>138</v>
      </c>
      <c r="H40" s="13" t="s">
        <v>161</v>
      </c>
      <c r="I40" s="13" t="s">
        <v>137</v>
      </c>
      <c r="J40" s="13" t="s">
        <v>164</v>
      </c>
      <c r="K40" s="13" t="s">
        <v>138</v>
      </c>
      <c r="L40" s="7">
        <v>31</v>
      </c>
      <c r="M40" s="7">
        <v>14</v>
      </c>
      <c r="N40" s="7">
        <v>13</v>
      </c>
      <c r="O40" s="7">
        <v>5</v>
      </c>
      <c r="P40" s="7">
        <v>8</v>
      </c>
      <c r="Q40" s="7">
        <v>8</v>
      </c>
      <c r="R40" s="7">
        <v>5</v>
      </c>
      <c r="S40" s="8">
        <f t="shared" si="0"/>
        <v>84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</row>
    <row r="41" spans="1:85" s="6" customFormat="1" ht="12.6" x14ac:dyDescent="0.3">
      <c r="A41" s="31" t="s">
        <v>104</v>
      </c>
      <c r="B41" s="31" t="s">
        <v>133</v>
      </c>
      <c r="C41" s="31" t="s">
        <v>75</v>
      </c>
      <c r="D41" s="32">
        <v>1580000</v>
      </c>
      <c r="E41" s="32">
        <v>770000</v>
      </c>
      <c r="F41" s="15" t="s">
        <v>144</v>
      </c>
      <c r="G41" s="13" t="s">
        <v>138</v>
      </c>
      <c r="H41" s="13" t="s">
        <v>174</v>
      </c>
      <c r="I41" s="13" t="s">
        <v>138</v>
      </c>
      <c r="J41" s="13" t="s">
        <v>140</v>
      </c>
      <c r="K41" s="13" t="s">
        <v>137</v>
      </c>
      <c r="L41" s="7">
        <v>25</v>
      </c>
      <c r="M41" s="7">
        <v>12</v>
      </c>
      <c r="N41" s="7">
        <v>10</v>
      </c>
      <c r="O41" s="7">
        <v>4</v>
      </c>
      <c r="P41" s="7">
        <v>6</v>
      </c>
      <c r="Q41" s="7">
        <v>6</v>
      </c>
      <c r="R41" s="7">
        <v>4</v>
      </c>
      <c r="S41" s="8">
        <f t="shared" si="0"/>
        <v>67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</row>
    <row r="42" spans="1:85" s="6" customFormat="1" ht="12.75" customHeight="1" x14ac:dyDescent="0.3">
      <c r="A42" s="31" t="s">
        <v>105</v>
      </c>
      <c r="B42" s="31" t="s">
        <v>134</v>
      </c>
      <c r="C42" s="31" t="s">
        <v>76</v>
      </c>
      <c r="D42" s="32">
        <v>1400000</v>
      </c>
      <c r="E42" s="32">
        <v>650000</v>
      </c>
      <c r="F42" s="14" t="s">
        <v>184</v>
      </c>
      <c r="G42" s="13" t="s">
        <v>178</v>
      </c>
      <c r="H42" s="13" t="s">
        <v>179</v>
      </c>
      <c r="I42" s="13" t="s">
        <v>137</v>
      </c>
      <c r="J42" s="13" t="s">
        <v>165</v>
      </c>
      <c r="K42" s="13" t="s">
        <v>137</v>
      </c>
      <c r="L42" s="7">
        <v>29</v>
      </c>
      <c r="M42" s="7">
        <v>9</v>
      </c>
      <c r="N42" s="7">
        <v>11</v>
      </c>
      <c r="O42" s="7">
        <v>4</v>
      </c>
      <c r="P42" s="7">
        <v>9</v>
      </c>
      <c r="Q42" s="7">
        <v>9</v>
      </c>
      <c r="R42" s="7">
        <v>5</v>
      </c>
      <c r="S42" s="8">
        <f t="shared" si="0"/>
        <v>76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</row>
    <row r="43" spans="1:85" s="6" customFormat="1" ht="12.75" customHeight="1" x14ac:dyDescent="0.3">
      <c r="A43" s="31" t="s">
        <v>106</v>
      </c>
      <c r="B43" s="31" t="s">
        <v>135</v>
      </c>
      <c r="C43" s="31" t="s">
        <v>77</v>
      </c>
      <c r="D43" s="32">
        <v>2610000</v>
      </c>
      <c r="E43" s="32">
        <v>1200000</v>
      </c>
      <c r="F43" s="15" t="s">
        <v>149</v>
      </c>
      <c r="G43" s="13" t="s">
        <v>137</v>
      </c>
      <c r="H43" s="13" t="s">
        <v>160</v>
      </c>
      <c r="I43" s="13" t="s">
        <v>137</v>
      </c>
      <c r="J43" s="13" t="s">
        <v>154</v>
      </c>
      <c r="K43" s="13" t="s">
        <v>137</v>
      </c>
      <c r="L43" s="7">
        <v>31</v>
      </c>
      <c r="M43" s="7">
        <v>13</v>
      </c>
      <c r="N43" s="7">
        <v>13</v>
      </c>
      <c r="O43" s="7">
        <v>5</v>
      </c>
      <c r="P43" s="7">
        <v>7</v>
      </c>
      <c r="Q43" s="7">
        <v>9</v>
      </c>
      <c r="R43" s="7">
        <v>4</v>
      </c>
      <c r="S43" s="8">
        <f t="shared" si="0"/>
        <v>82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</row>
    <row r="44" spans="1:85" s="6" customFormat="1" ht="27" customHeight="1" x14ac:dyDescent="0.3">
      <c r="A44" s="31" t="s">
        <v>107</v>
      </c>
      <c r="B44" s="31" t="s">
        <v>136</v>
      </c>
      <c r="C44" s="31" t="s">
        <v>78</v>
      </c>
      <c r="D44" s="32">
        <v>996500</v>
      </c>
      <c r="E44" s="32">
        <v>450000</v>
      </c>
      <c r="F44" s="15" t="s">
        <v>169</v>
      </c>
      <c r="G44" s="13" t="s">
        <v>138</v>
      </c>
      <c r="H44" s="13" t="s">
        <v>151</v>
      </c>
      <c r="I44" s="13" t="s">
        <v>152</v>
      </c>
      <c r="J44" s="13" t="s">
        <v>177</v>
      </c>
      <c r="K44" s="13" t="s">
        <v>138</v>
      </c>
      <c r="L44" s="7">
        <v>27</v>
      </c>
      <c r="M44" s="7">
        <v>11</v>
      </c>
      <c r="N44" s="7">
        <v>10</v>
      </c>
      <c r="O44" s="7">
        <v>3</v>
      </c>
      <c r="P44" s="7">
        <v>5</v>
      </c>
      <c r="Q44" s="7">
        <v>5</v>
      </c>
      <c r="R44" s="7">
        <v>2</v>
      </c>
      <c r="S44" s="8">
        <f t="shared" si="0"/>
        <v>63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</row>
    <row r="45" spans="1:85" x14ac:dyDescent="0.3">
      <c r="D45" s="9">
        <f>SUM(D16:D35)</f>
        <v>36161911</v>
      </c>
      <c r="E45" s="9">
        <f>SUM(E16:E35)</f>
        <v>14620000</v>
      </c>
      <c r="F45" s="9"/>
    </row>
    <row r="46" spans="1:85" x14ac:dyDescent="0.3">
      <c r="E46" s="9"/>
      <c r="F46" s="9"/>
      <c r="G46" s="9"/>
      <c r="H46" s="9"/>
    </row>
  </sheetData>
  <mergeCells count="16">
    <mergeCell ref="F13:G14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2">
    <dataValidation type="whole" showInputMessage="1" showErrorMessage="1" errorTitle="ZNOVU A LÉPE" error="To je móóóóóóc!!!!" sqref="M16:R44">
      <formula1>0</formula1>
      <formula2>15</formula2>
    </dataValidation>
    <dataValidation type="whole" allowBlank="1" showInputMessage="1" showErrorMessage="1" errorTitle="ZNOVU A LÉPE" error="To je móóóóóóc!!!!" sqref="L16:L44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6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6.886718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38</v>
      </c>
    </row>
    <row r="2" spans="1:85" ht="14.4" x14ac:dyDescent="0.3">
      <c r="A2" s="4" t="s">
        <v>39</v>
      </c>
      <c r="D2" s="4" t="s">
        <v>26</v>
      </c>
    </row>
    <row r="3" spans="1:85" ht="14.4" x14ac:dyDescent="0.3">
      <c r="A3" s="4" t="s">
        <v>40</v>
      </c>
      <c r="D3" s="2" t="s">
        <v>45</v>
      </c>
    </row>
    <row r="4" spans="1:85" ht="14.4" x14ac:dyDescent="0.3">
      <c r="A4" s="4" t="s">
        <v>41</v>
      </c>
      <c r="D4" s="2" t="s">
        <v>46</v>
      </c>
    </row>
    <row r="5" spans="1:85" ht="12.6" x14ac:dyDescent="0.3">
      <c r="A5" s="4" t="s">
        <v>42</v>
      </c>
      <c r="D5" s="2" t="s">
        <v>47</v>
      </c>
    </row>
    <row r="6" spans="1:85" ht="14.4" x14ac:dyDescent="0.3">
      <c r="A6" s="4" t="s">
        <v>43</v>
      </c>
    </row>
    <row r="7" spans="1:85" ht="12.6" x14ac:dyDescent="0.3">
      <c r="A7" s="4" t="s">
        <v>25</v>
      </c>
      <c r="D7" s="4" t="s">
        <v>27</v>
      </c>
    </row>
    <row r="8" spans="1:85" ht="14.4" x14ac:dyDescent="0.3">
      <c r="A8" s="10" t="s">
        <v>44</v>
      </c>
      <c r="D8" s="2" t="s">
        <v>48</v>
      </c>
    </row>
    <row r="9" spans="1:85" ht="14.4" x14ac:dyDescent="0.3">
      <c r="A9" s="10"/>
      <c r="D9" s="2" t="s">
        <v>49</v>
      </c>
    </row>
    <row r="10" spans="1:85" ht="12.6" x14ac:dyDescent="0.3">
      <c r="D10" s="4"/>
    </row>
    <row r="11" spans="1:85" x14ac:dyDescent="0.3">
      <c r="D11" s="2" t="s">
        <v>28</v>
      </c>
    </row>
    <row r="12" spans="1:85" ht="12.6" x14ac:dyDescent="0.3">
      <c r="A12" s="4"/>
    </row>
    <row r="13" spans="1:85" ht="26.4" customHeight="1" x14ac:dyDescent="0.3">
      <c r="A13" s="47" t="s">
        <v>0</v>
      </c>
      <c r="B13" s="47" t="s">
        <v>1</v>
      </c>
      <c r="C13" s="47" t="s">
        <v>20</v>
      </c>
      <c r="D13" s="47" t="s">
        <v>13</v>
      </c>
      <c r="E13" s="50" t="s">
        <v>2</v>
      </c>
      <c r="F13" s="47" t="s">
        <v>35</v>
      </c>
      <c r="G13" s="47"/>
      <c r="H13" s="47" t="s">
        <v>36</v>
      </c>
      <c r="I13" s="47"/>
      <c r="J13" s="47" t="s">
        <v>37</v>
      </c>
      <c r="K13" s="47"/>
      <c r="L13" s="47" t="s">
        <v>16</v>
      </c>
      <c r="M13" s="47" t="s">
        <v>14</v>
      </c>
      <c r="N13" s="47" t="s">
        <v>17</v>
      </c>
      <c r="O13" s="47" t="s">
        <v>32</v>
      </c>
      <c r="P13" s="47" t="s">
        <v>33</v>
      </c>
      <c r="Q13" s="47" t="s">
        <v>34</v>
      </c>
      <c r="R13" s="47" t="s">
        <v>3</v>
      </c>
      <c r="S13" s="47" t="s">
        <v>4</v>
      </c>
    </row>
    <row r="14" spans="1:85" ht="59.4" customHeight="1" x14ac:dyDescent="0.3">
      <c r="A14" s="48"/>
      <c r="B14" s="48"/>
      <c r="C14" s="48"/>
      <c r="D14" s="48"/>
      <c r="E14" s="51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5" spans="1:85" ht="27" customHeight="1" x14ac:dyDescent="0.3">
      <c r="A15" s="49"/>
      <c r="B15" s="49"/>
      <c r="C15" s="49"/>
      <c r="D15" s="49"/>
      <c r="E15" s="52"/>
      <c r="F15" s="5" t="s">
        <v>29</v>
      </c>
      <c r="G15" s="18" t="s">
        <v>30</v>
      </c>
      <c r="H15" s="18" t="s">
        <v>29</v>
      </c>
      <c r="I15" s="18" t="s">
        <v>30</v>
      </c>
      <c r="J15" s="18" t="s">
        <v>29</v>
      </c>
      <c r="K15" s="18" t="s">
        <v>30</v>
      </c>
      <c r="L15" s="18" t="s">
        <v>31</v>
      </c>
      <c r="M15" s="18" t="s">
        <v>22</v>
      </c>
      <c r="N15" s="18" t="s">
        <v>22</v>
      </c>
      <c r="O15" s="18" t="s">
        <v>23</v>
      </c>
      <c r="P15" s="18" t="s">
        <v>24</v>
      </c>
      <c r="Q15" s="18" t="s">
        <v>24</v>
      </c>
      <c r="R15" s="18" t="s">
        <v>23</v>
      </c>
      <c r="S15" s="18"/>
    </row>
    <row r="16" spans="1:85" s="6" customFormat="1" ht="12.75" customHeight="1" x14ac:dyDescent="0.3">
      <c r="A16" s="31" t="s">
        <v>79</v>
      </c>
      <c r="B16" s="31" t="s">
        <v>108</v>
      </c>
      <c r="C16" s="31" t="s">
        <v>50</v>
      </c>
      <c r="D16" s="32">
        <v>1531170</v>
      </c>
      <c r="E16" s="32">
        <v>700000</v>
      </c>
      <c r="F16" s="16" t="s">
        <v>184</v>
      </c>
      <c r="G16" s="11" t="s">
        <v>178</v>
      </c>
      <c r="H16" s="11" t="s">
        <v>172</v>
      </c>
      <c r="I16" s="11" t="s">
        <v>138</v>
      </c>
      <c r="J16" s="11" t="s">
        <v>156</v>
      </c>
      <c r="K16" s="11" t="s">
        <v>137</v>
      </c>
      <c r="L16" s="7">
        <v>15</v>
      </c>
      <c r="M16" s="7">
        <v>9</v>
      </c>
      <c r="N16" s="7">
        <v>5</v>
      </c>
      <c r="O16" s="7">
        <v>4</v>
      </c>
      <c r="P16" s="7">
        <v>7</v>
      </c>
      <c r="Q16" s="7">
        <v>6</v>
      </c>
      <c r="R16" s="7">
        <v>5</v>
      </c>
      <c r="S16" s="8">
        <f t="shared" ref="S16:S44" si="0">SUM(L16:R16)</f>
        <v>51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6" customFormat="1" ht="12.75" customHeight="1" x14ac:dyDescent="0.3">
      <c r="A17" s="31" t="s">
        <v>80</v>
      </c>
      <c r="B17" s="31" t="s">
        <v>109</v>
      </c>
      <c r="C17" s="31" t="s">
        <v>51</v>
      </c>
      <c r="D17" s="32">
        <v>2537417</v>
      </c>
      <c r="E17" s="32">
        <v>1250000</v>
      </c>
      <c r="F17" s="12" t="s">
        <v>149</v>
      </c>
      <c r="G17" s="13" t="s">
        <v>137</v>
      </c>
      <c r="H17" s="13" t="s">
        <v>160</v>
      </c>
      <c r="I17" s="13" t="s">
        <v>137</v>
      </c>
      <c r="J17" s="13" t="s">
        <v>156</v>
      </c>
      <c r="K17" s="13" t="s">
        <v>137</v>
      </c>
      <c r="L17" s="7">
        <v>34</v>
      </c>
      <c r="M17" s="7">
        <v>12</v>
      </c>
      <c r="N17" s="7">
        <v>13</v>
      </c>
      <c r="O17" s="7">
        <v>5</v>
      </c>
      <c r="P17" s="7">
        <v>9</v>
      </c>
      <c r="Q17" s="7">
        <v>9</v>
      </c>
      <c r="R17" s="7">
        <v>5</v>
      </c>
      <c r="S17" s="8">
        <f t="shared" si="0"/>
        <v>87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6" customFormat="1" ht="12.75" customHeight="1" x14ac:dyDescent="0.3">
      <c r="A18" s="31" t="s">
        <v>81</v>
      </c>
      <c r="B18" s="31" t="s">
        <v>110</v>
      </c>
      <c r="C18" s="31" t="s">
        <v>52</v>
      </c>
      <c r="D18" s="32">
        <v>2480000</v>
      </c>
      <c r="E18" s="32">
        <v>980000</v>
      </c>
      <c r="F18" s="12" t="s">
        <v>155</v>
      </c>
      <c r="G18" s="13" t="s">
        <v>138</v>
      </c>
      <c r="H18" s="13" t="s">
        <v>151</v>
      </c>
      <c r="I18" s="13" t="s">
        <v>137</v>
      </c>
      <c r="J18" s="13" t="s">
        <v>162</v>
      </c>
      <c r="K18" s="13" t="s">
        <v>137</v>
      </c>
      <c r="L18" s="7">
        <v>28</v>
      </c>
      <c r="M18" s="7">
        <v>12</v>
      </c>
      <c r="N18" s="7">
        <v>13</v>
      </c>
      <c r="O18" s="7">
        <v>3</v>
      </c>
      <c r="P18" s="7">
        <v>7</v>
      </c>
      <c r="Q18" s="7">
        <v>8</v>
      </c>
      <c r="R18" s="7">
        <v>4</v>
      </c>
      <c r="S18" s="8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6" customFormat="1" ht="12.6" x14ac:dyDescent="0.3">
      <c r="A19" s="31" t="s">
        <v>82</v>
      </c>
      <c r="B19" s="31" t="s">
        <v>111</v>
      </c>
      <c r="C19" s="31" t="s">
        <v>53</v>
      </c>
      <c r="D19" s="32">
        <v>2367525</v>
      </c>
      <c r="E19" s="32">
        <v>900000</v>
      </c>
      <c r="F19" s="14" t="s">
        <v>171</v>
      </c>
      <c r="G19" s="13" t="s">
        <v>138</v>
      </c>
      <c r="H19" s="13" t="s">
        <v>184</v>
      </c>
      <c r="I19" s="13" t="s">
        <v>178</v>
      </c>
      <c r="J19" s="13" t="s">
        <v>140</v>
      </c>
      <c r="K19" s="13" t="s">
        <v>137</v>
      </c>
      <c r="L19" s="7">
        <v>26</v>
      </c>
      <c r="M19" s="7">
        <v>13</v>
      </c>
      <c r="N19" s="7">
        <v>8</v>
      </c>
      <c r="O19" s="7">
        <v>4</v>
      </c>
      <c r="P19" s="7">
        <v>7</v>
      </c>
      <c r="Q19" s="7">
        <v>7</v>
      </c>
      <c r="R19" s="7">
        <v>3</v>
      </c>
      <c r="S19" s="8">
        <f t="shared" si="0"/>
        <v>68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6" customFormat="1" ht="12.75" customHeight="1" x14ac:dyDescent="0.3">
      <c r="A20" s="31" t="s">
        <v>83</v>
      </c>
      <c r="B20" s="31" t="s">
        <v>112</v>
      </c>
      <c r="C20" s="31" t="s">
        <v>54</v>
      </c>
      <c r="D20" s="32">
        <v>900000</v>
      </c>
      <c r="E20" s="32">
        <v>450000</v>
      </c>
      <c r="F20" s="12" t="s">
        <v>151</v>
      </c>
      <c r="G20" s="13" t="s">
        <v>138</v>
      </c>
      <c r="H20" s="13" t="s">
        <v>171</v>
      </c>
      <c r="I20" s="13" t="s">
        <v>138</v>
      </c>
      <c r="J20" s="13" t="s">
        <v>141</v>
      </c>
      <c r="K20" s="13" t="s">
        <v>138</v>
      </c>
      <c r="L20" s="7">
        <v>8</v>
      </c>
      <c r="M20" s="7">
        <v>10</v>
      </c>
      <c r="N20" s="7">
        <v>5</v>
      </c>
      <c r="O20" s="7">
        <v>3</v>
      </c>
      <c r="P20" s="7">
        <v>8</v>
      </c>
      <c r="Q20" s="7">
        <v>6</v>
      </c>
      <c r="R20" s="7">
        <v>3</v>
      </c>
      <c r="S20" s="8">
        <f t="shared" si="0"/>
        <v>43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6" customFormat="1" ht="12.75" customHeight="1" x14ac:dyDescent="0.3">
      <c r="A21" s="31" t="s">
        <v>84</v>
      </c>
      <c r="B21" s="31" t="s">
        <v>113</v>
      </c>
      <c r="C21" s="31" t="s">
        <v>55</v>
      </c>
      <c r="D21" s="32">
        <v>995100</v>
      </c>
      <c r="E21" s="32">
        <v>490000</v>
      </c>
      <c r="F21" s="14" t="s">
        <v>155</v>
      </c>
      <c r="G21" s="13" t="s">
        <v>137</v>
      </c>
      <c r="H21" s="13" t="s">
        <v>158</v>
      </c>
      <c r="I21" s="13" t="s">
        <v>137</v>
      </c>
      <c r="J21" s="13" t="s">
        <v>166</v>
      </c>
      <c r="K21" s="13" t="s">
        <v>137</v>
      </c>
      <c r="L21" s="7">
        <v>30</v>
      </c>
      <c r="M21" s="7">
        <v>11</v>
      </c>
      <c r="N21" s="7">
        <v>11</v>
      </c>
      <c r="O21" s="7">
        <v>3</v>
      </c>
      <c r="P21" s="7">
        <v>6</v>
      </c>
      <c r="Q21" s="7">
        <v>4</v>
      </c>
      <c r="R21" s="7">
        <v>4</v>
      </c>
      <c r="S21" s="8">
        <f t="shared" si="0"/>
        <v>69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6" customFormat="1" ht="13.5" customHeight="1" x14ac:dyDescent="0.3">
      <c r="A22" s="31" t="s">
        <v>85</v>
      </c>
      <c r="B22" s="31" t="s">
        <v>114</v>
      </c>
      <c r="C22" s="31" t="s">
        <v>56</v>
      </c>
      <c r="D22" s="32">
        <v>1123176</v>
      </c>
      <c r="E22" s="32">
        <v>500000</v>
      </c>
      <c r="F22" s="12" t="s">
        <v>172</v>
      </c>
      <c r="G22" s="13" t="s">
        <v>138</v>
      </c>
      <c r="H22" s="13" t="s">
        <v>184</v>
      </c>
      <c r="I22" s="13" t="s">
        <v>178</v>
      </c>
      <c r="J22" s="13" t="s">
        <v>159</v>
      </c>
      <c r="K22" s="13" t="s">
        <v>137</v>
      </c>
      <c r="L22" s="7">
        <v>19</v>
      </c>
      <c r="M22" s="7">
        <v>10</v>
      </c>
      <c r="N22" s="7">
        <v>9</v>
      </c>
      <c r="O22" s="7">
        <v>4</v>
      </c>
      <c r="P22" s="7">
        <v>8</v>
      </c>
      <c r="Q22" s="7">
        <v>8</v>
      </c>
      <c r="R22" s="7">
        <v>4</v>
      </c>
      <c r="S22" s="8">
        <f t="shared" si="0"/>
        <v>62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6" customFormat="1" ht="12.75" customHeight="1" x14ac:dyDescent="0.3">
      <c r="A23" s="31" t="s">
        <v>86</v>
      </c>
      <c r="B23" s="31" t="s">
        <v>115</v>
      </c>
      <c r="C23" s="31" t="s">
        <v>57</v>
      </c>
      <c r="D23" s="32">
        <v>1876194</v>
      </c>
      <c r="E23" s="32">
        <v>800000</v>
      </c>
      <c r="F23" s="12" t="s">
        <v>171</v>
      </c>
      <c r="G23" s="13" t="s">
        <v>137</v>
      </c>
      <c r="H23" s="13" t="s">
        <v>139</v>
      </c>
      <c r="I23" s="13" t="s">
        <v>137</v>
      </c>
      <c r="J23" s="13" t="s">
        <v>157</v>
      </c>
      <c r="K23" s="13" t="s">
        <v>138</v>
      </c>
      <c r="L23" s="7">
        <v>36</v>
      </c>
      <c r="M23" s="7">
        <v>12</v>
      </c>
      <c r="N23" s="7">
        <v>10</v>
      </c>
      <c r="O23" s="7">
        <v>3</v>
      </c>
      <c r="P23" s="7">
        <v>7</v>
      </c>
      <c r="Q23" s="7">
        <v>6</v>
      </c>
      <c r="R23" s="7">
        <v>3</v>
      </c>
      <c r="S23" s="8">
        <f t="shared" si="0"/>
        <v>77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6" customFormat="1" ht="12.75" customHeight="1" x14ac:dyDescent="0.3">
      <c r="A24" s="31" t="s">
        <v>87</v>
      </c>
      <c r="B24" s="31" t="s">
        <v>116</v>
      </c>
      <c r="C24" s="31" t="s">
        <v>58</v>
      </c>
      <c r="D24" s="32">
        <v>1154530</v>
      </c>
      <c r="E24" s="32">
        <v>750000</v>
      </c>
      <c r="F24" s="12" t="s">
        <v>169</v>
      </c>
      <c r="G24" s="13" t="s">
        <v>137</v>
      </c>
      <c r="H24" s="13" t="s">
        <v>158</v>
      </c>
      <c r="I24" s="13" t="s">
        <v>138</v>
      </c>
      <c r="J24" s="13" t="s">
        <v>164</v>
      </c>
      <c r="K24" s="13" t="s">
        <v>137</v>
      </c>
      <c r="L24" s="7">
        <v>28</v>
      </c>
      <c r="M24" s="7">
        <v>8</v>
      </c>
      <c r="N24" s="7">
        <v>9</v>
      </c>
      <c r="O24" s="7">
        <v>4</v>
      </c>
      <c r="P24" s="7">
        <v>9</v>
      </c>
      <c r="Q24" s="7">
        <v>7</v>
      </c>
      <c r="R24" s="7">
        <v>5</v>
      </c>
      <c r="S24" s="8">
        <f t="shared" si="0"/>
        <v>70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6" customFormat="1" ht="12.75" customHeight="1" x14ac:dyDescent="0.3">
      <c r="A25" s="31" t="s">
        <v>88</v>
      </c>
      <c r="B25" s="31" t="s">
        <v>117</v>
      </c>
      <c r="C25" s="31" t="s">
        <v>59</v>
      </c>
      <c r="D25" s="32">
        <v>2735000</v>
      </c>
      <c r="E25" s="32">
        <v>900000</v>
      </c>
      <c r="F25" s="12" t="s">
        <v>176</v>
      </c>
      <c r="G25" s="13" t="s">
        <v>137</v>
      </c>
      <c r="H25" s="13" t="s">
        <v>173</v>
      </c>
      <c r="I25" s="13" t="s">
        <v>138</v>
      </c>
      <c r="J25" s="13" t="s">
        <v>162</v>
      </c>
      <c r="K25" s="13" t="s">
        <v>138</v>
      </c>
      <c r="L25" s="7">
        <v>11</v>
      </c>
      <c r="M25" s="7">
        <v>6</v>
      </c>
      <c r="N25" s="7">
        <v>5</v>
      </c>
      <c r="O25" s="7">
        <v>3</v>
      </c>
      <c r="P25" s="7">
        <v>6</v>
      </c>
      <c r="Q25" s="7">
        <v>5</v>
      </c>
      <c r="R25" s="7">
        <v>2</v>
      </c>
      <c r="S25" s="8">
        <f t="shared" si="0"/>
        <v>38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6" customFormat="1" ht="12.75" customHeight="1" x14ac:dyDescent="0.3">
      <c r="A26" s="31" t="s">
        <v>89</v>
      </c>
      <c r="B26" s="31" t="s">
        <v>118</v>
      </c>
      <c r="C26" s="31" t="s">
        <v>60</v>
      </c>
      <c r="D26" s="32">
        <v>672000</v>
      </c>
      <c r="E26" s="32">
        <v>300000</v>
      </c>
      <c r="F26" s="12" t="s">
        <v>146</v>
      </c>
      <c r="G26" s="13" t="s">
        <v>138</v>
      </c>
      <c r="H26" s="13" t="s">
        <v>148</v>
      </c>
      <c r="I26" s="13" t="s">
        <v>138</v>
      </c>
      <c r="J26" s="13" t="s">
        <v>153</v>
      </c>
      <c r="K26" s="13" t="s">
        <v>137</v>
      </c>
      <c r="L26" s="7">
        <v>26</v>
      </c>
      <c r="M26" s="7">
        <v>12</v>
      </c>
      <c r="N26" s="7">
        <v>10</v>
      </c>
      <c r="O26" s="7">
        <v>4</v>
      </c>
      <c r="P26" s="7">
        <v>8</v>
      </c>
      <c r="Q26" s="7">
        <v>8</v>
      </c>
      <c r="R26" s="7">
        <v>4</v>
      </c>
      <c r="S26" s="8">
        <f t="shared" si="0"/>
        <v>72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6" customFormat="1" ht="12.6" x14ac:dyDescent="0.3">
      <c r="A27" s="31" t="s">
        <v>90</v>
      </c>
      <c r="B27" s="31" t="s">
        <v>119</v>
      </c>
      <c r="C27" s="31" t="s">
        <v>61</v>
      </c>
      <c r="D27" s="32">
        <v>1629450</v>
      </c>
      <c r="E27" s="32">
        <v>750000</v>
      </c>
      <c r="F27" s="14" t="s">
        <v>146</v>
      </c>
      <c r="G27" s="13" t="s">
        <v>137</v>
      </c>
      <c r="H27" s="13" t="s">
        <v>175</v>
      </c>
      <c r="I27" s="13" t="s">
        <v>137</v>
      </c>
      <c r="J27" s="13" t="s">
        <v>165</v>
      </c>
      <c r="K27" s="13" t="s">
        <v>137</v>
      </c>
      <c r="L27" s="7">
        <v>33</v>
      </c>
      <c r="M27" s="7">
        <v>11</v>
      </c>
      <c r="N27" s="7">
        <v>13</v>
      </c>
      <c r="O27" s="7">
        <v>4</v>
      </c>
      <c r="P27" s="7">
        <v>8</v>
      </c>
      <c r="Q27" s="7">
        <v>7</v>
      </c>
      <c r="R27" s="7">
        <v>5</v>
      </c>
      <c r="S27" s="8">
        <f t="shared" si="0"/>
        <v>81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6" customFormat="1" ht="12.75" customHeight="1" x14ac:dyDescent="0.3">
      <c r="A28" s="36" t="s">
        <v>91</v>
      </c>
      <c r="B28" s="31" t="s">
        <v>120</v>
      </c>
      <c r="C28" s="31" t="s">
        <v>62</v>
      </c>
      <c r="D28" s="37">
        <v>2026500</v>
      </c>
      <c r="E28" s="37">
        <v>600000</v>
      </c>
      <c r="F28" s="12" t="s">
        <v>143</v>
      </c>
      <c r="G28" s="13" t="s">
        <v>138</v>
      </c>
      <c r="H28" s="13" t="s">
        <v>175</v>
      </c>
      <c r="I28" s="13" t="s">
        <v>137</v>
      </c>
      <c r="J28" s="13" t="s">
        <v>154</v>
      </c>
      <c r="K28" s="13" t="s">
        <v>137</v>
      </c>
      <c r="L28" s="7">
        <v>28</v>
      </c>
      <c r="M28" s="7">
        <v>10</v>
      </c>
      <c r="N28" s="7">
        <v>11</v>
      </c>
      <c r="O28" s="7">
        <v>3</v>
      </c>
      <c r="P28" s="7">
        <v>4</v>
      </c>
      <c r="Q28" s="7">
        <v>4</v>
      </c>
      <c r="R28" s="7">
        <v>5</v>
      </c>
      <c r="S28" s="8">
        <f t="shared" si="0"/>
        <v>65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6" customFormat="1" ht="12.75" customHeight="1" x14ac:dyDescent="0.3">
      <c r="A29" s="36" t="s">
        <v>92</v>
      </c>
      <c r="B29" s="31" t="s">
        <v>121</v>
      </c>
      <c r="C29" s="31" t="s">
        <v>63</v>
      </c>
      <c r="D29" s="37">
        <v>1580000</v>
      </c>
      <c r="E29" s="37">
        <v>700000</v>
      </c>
      <c r="F29" s="14" t="s">
        <v>173</v>
      </c>
      <c r="G29" s="13" t="s">
        <v>137</v>
      </c>
      <c r="H29" s="13" t="s">
        <v>142</v>
      </c>
      <c r="I29" s="13" t="s">
        <v>138</v>
      </c>
      <c r="J29" s="13" t="s">
        <v>177</v>
      </c>
      <c r="K29" s="13" t="s">
        <v>137</v>
      </c>
      <c r="L29" s="7">
        <v>20</v>
      </c>
      <c r="M29" s="7">
        <v>11</v>
      </c>
      <c r="N29" s="7">
        <v>5</v>
      </c>
      <c r="O29" s="7">
        <v>2</v>
      </c>
      <c r="P29" s="7">
        <v>3</v>
      </c>
      <c r="Q29" s="7">
        <v>3</v>
      </c>
      <c r="R29" s="7">
        <v>4</v>
      </c>
      <c r="S29" s="8">
        <f t="shared" si="0"/>
        <v>48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6" customFormat="1" ht="12.75" customHeight="1" x14ac:dyDescent="0.3">
      <c r="A30" s="36" t="s">
        <v>93</v>
      </c>
      <c r="B30" s="31" t="s">
        <v>122</v>
      </c>
      <c r="C30" s="31" t="s">
        <v>64</v>
      </c>
      <c r="D30" s="37">
        <v>2442425</v>
      </c>
      <c r="E30" s="37">
        <v>700000</v>
      </c>
      <c r="F30" s="12" t="s">
        <v>168</v>
      </c>
      <c r="G30" s="13" t="s">
        <v>138</v>
      </c>
      <c r="H30" s="13" t="s">
        <v>148</v>
      </c>
      <c r="I30" s="13" t="s">
        <v>138</v>
      </c>
      <c r="J30" s="13" t="s">
        <v>145</v>
      </c>
      <c r="K30" s="13" t="s">
        <v>138</v>
      </c>
      <c r="L30" s="7">
        <v>18</v>
      </c>
      <c r="M30" s="7">
        <v>10</v>
      </c>
      <c r="N30" s="7">
        <v>6</v>
      </c>
      <c r="O30" s="7">
        <v>3</v>
      </c>
      <c r="P30" s="7">
        <v>6</v>
      </c>
      <c r="Q30" s="7">
        <v>6</v>
      </c>
      <c r="R30" s="7">
        <v>2</v>
      </c>
      <c r="S30" s="8">
        <f t="shared" si="0"/>
        <v>51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6" customFormat="1" ht="12.75" customHeight="1" x14ac:dyDescent="0.3">
      <c r="A31" s="36" t="s">
        <v>94</v>
      </c>
      <c r="B31" s="31" t="s">
        <v>123</v>
      </c>
      <c r="C31" s="31" t="s">
        <v>65</v>
      </c>
      <c r="D31" s="37">
        <v>2000000</v>
      </c>
      <c r="E31" s="37">
        <v>850000</v>
      </c>
      <c r="F31" s="14" t="s">
        <v>151</v>
      </c>
      <c r="G31" s="13" t="s">
        <v>137</v>
      </c>
      <c r="H31" s="13" t="s">
        <v>171</v>
      </c>
      <c r="I31" s="13" t="s">
        <v>137</v>
      </c>
      <c r="J31" s="13" t="s">
        <v>166</v>
      </c>
      <c r="K31" s="13" t="s">
        <v>137</v>
      </c>
      <c r="L31" s="7">
        <v>32</v>
      </c>
      <c r="M31" s="7">
        <v>14</v>
      </c>
      <c r="N31" s="7">
        <v>12</v>
      </c>
      <c r="O31" s="7">
        <v>4</v>
      </c>
      <c r="P31" s="7">
        <v>10</v>
      </c>
      <c r="Q31" s="7">
        <v>9</v>
      </c>
      <c r="R31" s="7">
        <v>4</v>
      </c>
      <c r="S31" s="8">
        <f t="shared" si="0"/>
        <v>85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6" customFormat="1" ht="12.6" x14ac:dyDescent="0.3">
      <c r="A32" s="31" t="s">
        <v>95</v>
      </c>
      <c r="B32" s="31" t="s">
        <v>124</v>
      </c>
      <c r="C32" s="31" t="s">
        <v>66</v>
      </c>
      <c r="D32" s="32">
        <v>2402000</v>
      </c>
      <c r="E32" s="32">
        <v>700000</v>
      </c>
      <c r="F32" s="14" t="s">
        <v>139</v>
      </c>
      <c r="G32" s="13" t="s">
        <v>137</v>
      </c>
      <c r="H32" s="13" t="s">
        <v>155</v>
      </c>
      <c r="I32" s="13" t="s">
        <v>137</v>
      </c>
      <c r="J32" s="13" t="s">
        <v>156</v>
      </c>
      <c r="K32" s="13" t="s">
        <v>137</v>
      </c>
      <c r="L32" s="7">
        <v>34</v>
      </c>
      <c r="M32" s="7">
        <v>12</v>
      </c>
      <c r="N32" s="7">
        <v>13</v>
      </c>
      <c r="O32" s="7">
        <v>4</v>
      </c>
      <c r="P32" s="7">
        <v>9</v>
      </c>
      <c r="Q32" s="7">
        <v>8</v>
      </c>
      <c r="R32" s="7">
        <v>4</v>
      </c>
      <c r="S32" s="8">
        <f t="shared" si="0"/>
        <v>84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6" customFormat="1" ht="12.75" customHeight="1" x14ac:dyDescent="0.3">
      <c r="A33" s="31" t="s">
        <v>96</v>
      </c>
      <c r="B33" s="31" t="s">
        <v>125</v>
      </c>
      <c r="C33" s="31" t="s">
        <v>67</v>
      </c>
      <c r="D33" s="32">
        <v>1538660</v>
      </c>
      <c r="E33" s="32">
        <v>750000</v>
      </c>
      <c r="F33" s="12" t="s">
        <v>173</v>
      </c>
      <c r="G33" s="13" t="s">
        <v>137</v>
      </c>
      <c r="H33" s="13" t="s">
        <v>143</v>
      </c>
      <c r="I33" s="13" t="s">
        <v>137</v>
      </c>
      <c r="J33" s="13" t="s">
        <v>157</v>
      </c>
      <c r="K33" s="13" t="s">
        <v>137</v>
      </c>
      <c r="L33" s="7">
        <v>26</v>
      </c>
      <c r="M33" s="7">
        <v>12</v>
      </c>
      <c r="N33" s="7">
        <v>11</v>
      </c>
      <c r="O33" s="7">
        <v>5</v>
      </c>
      <c r="P33" s="7">
        <v>9</v>
      </c>
      <c r="Q33" s="7">
        <v>8</v>
      </c>
      <c r="R33" s="7">
        <v>4</v>
      </c>
      <c r="S33" s="8">
        <f t="shared" si="0"/>
        <v>75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6" customFormat="1" ht="12.6" customHeight="1" x14ac:dyDescent="0.3">
      <c r="A34" s="31" t="s">
        <v>97</v>
      </c>
      <c r="B34" s="31" t="s">
        <v>126</v>
      </c>
      <c r="C34" s="31" t="s">
        <v>68</v>
      </c>
      <c r="D34" s="32">
        <v>1640000</v>
      </c>
      <c r="E34" s="32">
        <v>750000</v>
      </c>
      <c r="F34" s="12" t="s">
        <v>170</v>
      </c>
      <c r="G34" s="13" t="s">
        <v>137</v>
      </c>
      <c r="H34" s="13" t="s">
        <v>169</v>
      </c>
      <c r="I34" s="13" t="s">
        <v>137</v>
      </c>
      <c r="J34" s="13" t="s">
        <v>162</v>
      </c>
      <c r="K34" s="13" t="s">
        <v>138</v>
      </c>
      <c r="L34" s="7">
        <v>27</v>
      </c>
      <c r="M34" s="7">
        <v>10</v>
      </c>
      <c r="N34" s="7">
        <v>9</v>
      </c>
      <c r="O34" s="7">
        <v>2</v>
      </c>
      <c r="P34" s="7">
        <v>3</v>
      </c>
      <c r="Q34" s="7">
        <v>5</v>
      </c>
      <c r="R34" s="7">
        <v>2</v>
      </c>
      <c r="S34" s="8">
        <f t="shared" si="0"/>
        <v>58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6" customFormat="1" ht="12.75" customHeight="1" x14ac:dyDescent="0.3">
      <c r="A35" s="31" t="s">
        <v>98</v>
      </c>
      <c r="B35" s="31" t="s">
        <v>127</v>
      </c>
      <c r="C35" s="31" t="s">
        <v>69</v>
      </c>
      <c r="D35" s="32">
        <v>2530764</v>
      </c>
      <c r="E35" s="32">
        <v>800000</v>
      </c>
      <c r="F35" s="12" t="s">
        <v>147</v>
      </c>
      <c r="G35" s="13" t="s">
        <v>137</v>
      </c>
      <c r="H35" s="13" t="s">
        <v>173</v>
      </c>
      <c r="I35" s="13" t="s">
        <v>138</v>
      </c>
      <c r="J35" s="13" t="s">
        <v>140</v>
      </c>
      <c r="K35" s="13" t="s">
        <v>137</v>
      </c>
      <c r="L35" s="7">
        <v>29</v>
      </c>
      <c r="M35" s="7">
        <v>11</v>
      </c>
      <c r="N35" s="7">
        <v>11</v>
      </c>
      <c r="O35" s="7">
        <v>5</v>
      </c>
      <c r="P35" s="7">
        <v>9</v>
      </c>
      <c r="Q35" s="7">
        <v>8</v>
      </c>
      <c r="R35" s="7">
        <v>5</v>
      </c>
      <c r="S35" s="8">
        <f t="shared" si="0"/>
        <v>78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6" customFormat="1" ht="12.75" customHeight="1" x14ac:dyDescent="0.3">
      <c r="A36" s="31" t="s">
        <v>99</v>
      </c>
      <c r="B36" s="31" t="s">
        <v>128</v>
      </c>
      <c r="C36" s="31" t="s">
        <v>70</v>
      </c>
      <c r="D36" s="32">
        <v>1322000</v>
      </c>
      <c r="E36" s="32">
        <v>500000</v>
      </c>
      <c r="F36" s="12" t="s">
        <v>150</v>
      </c>
      <c r="G36" s="13" t="s">
        <v>137</v>
      </c>
      <c r="H36" s="13" t="s">
        <v>167</v>
      </c>
      <c r="I36" s="13" t="s">
        <v>137</v>
      </c>
      <c r="J36" s="13" t="s">
        <v>141</v>
      </c>
      <c r="K36" s="13" t="s">
        <v>137</v>
      </c>
      <c r="L36" s="7">
        <v>33</v>
      </c>
      <c r="M36" s="7">
        <v>10</v>
      </c>
      <c r="N36" s="7">
        <v>11</v>
      </c>
      <c r="O36" s="7">
        <v>4</v>
      </c>
      <c r="P36" s="7">
        <v>8</v>
      </c>
      <c r="Q36" s="7">
        <v>7</v>
      </c>
      <c r="R36" s="7">
        <v>3</v>
      </c>
      <c r="S36" s="8">
        <f t="shared" si="0"/>
        <v>76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6" customFormat="1" ht="12.75" customHeight="1" x14ac:dyDescent="0.3">
      <c r="A37" s="31" t="s">
        <v>100</v>
      </c>
      <c r="B37" s="31" t="s">
        <v>129</v>
      </c>
      <c r="C37" s="31" t="s">
        <v>71</v>
      </c>
      <c r="D37" s="32">
        <v>730000</v>
      </c>
      <c r="E37" s="32">
        <v>360000</v>
      </c>
      <c r="F37" s="14" t="s">
        <v>175</v>
      </c>
      <c r="G37" s="13" t="s">
        <v>138</v>
      </c>
      <c r="H37" s="13" t="s">
        <v>142</v>
      </c>
      <c r="I37" s="13" t="s">
        <v>138</v>
      </c>
      <c r="J37" s="13" t="s">
        <v>166</v>
      </c>
      <c r="K37" s="13" t="s">
        <v>137</v>
      </c>
      <c r="L37" s="7">
        <v>19</v>
      </c>
      <c r="M37" s="7">
        <v>8</v>
      </c>
      <c r="N37" s="7">
        <v>7</v>
      </c>
      <c r="O37" s="7">
        <v>4</v>
      </c>
      <c r="P37" s="7">
        <v>7</v>
      </c>
      <c r="Q37" s="7">
        <v>4</v>
      </c>
      <c r="R37" s="7">
        <v>4</v>
      </c>
      <c r="S37" s="8">
        <f t="shared" si="0"/>
        <v>53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6" customFormat="1" ht="12.75" customHeight="1" x14ac:dyDescent="0.3">
      <c r="A38" s="31" t="s">
        <v>101</v>
      </c>
      <c r="B38" s="31" t="s">
        <v>130</v>
      </c>
      <c r="C38" s="31" t="s">
        <v>72</v>
      </c>
      <c r="D38" s="32">
        <v>1912625</v>
      </c>
      <c r="E38" s="32">
        <v>650000</v>
      </c>
      <c r="F38" s="12" t="s">
        <v>161</v>
      </c>
      <c r="G38" s="13" t="s">
        <v>138</v>
      </c>
      <c r="H38" s="13" t="s">
        <v>144</v>
      </c>
      <c r="I38" s="13" t="s">
        <v>138</v>
      </c>
      <c r="J38" s="13" t="s">
        <v>159</v>
      </c>
      <c r="K38" s="13" t="s">
        <v>138</v>
      </c>
      <c r="L38" s="7">
        <v>16</v>
      </c>
      <c r="M38" s="7">
        <v>6</v>
      </c>
      <c r="N38" s="7">
        <v>8</v>
      </c>
      <c r="O38" s="7">
        <v>3</v>
      </c>
      <c r="P38" s="7">
        <v>7</v>
      </c>
      <c r="Q38" s="7">
        <v>7</v>
      </c>
      <c r="R38" s="7">
        <v>4</v>
      </c>
      <c r="S38" s="8">
        <f t="shared" si="0"/>
        <v>51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6" customFormat="1" ht="12.75" customHeight="1" x14ac:dyDescent="0.3">
      <c r="A39" s="31" t="s">
        <v>102</v>
      </c>
      <c r="B39" s="31" t="s">
        <v>131</v>
      </c>
      <c r="C39" s="31" t="s">
        <v>73</v>
      </c>
      <c r="D39" s="32">
        <v>1824093</v>
      </c>
      <c r="E39" s="32">
        <v>700000</v>
      </c>
      <c r="F39" s="15" t="s">
        <v>163</v>
      </c>
      <c r="G39" s="13" t="s">
        <v>137</v>
      </c>
      <c r="H39" s="13" t="s">
        <v>170</v>
      </c>
      <c r="I39" s="13" t="s">
        <v>137</v>
      </c>
      <c r="J39" s="13" t="s">
        <v>157</v>
      </c>
      <c r="K39" s="13" t="s">
        <v>137</v>
      </c>
      <c r="L39" s="7">
        <v>32</v>
      </c>
      <c r="M39" s="7">
        <v>11</v>
      </c>
      <c r="N39" s="7">
        <v>12</v>
      </c>
      <c r="O39" s="7">
        <v>5</v>
      </c>
      <c r="P39" s="7">
        <v>9</v>
      </c>
      <c r="Q39" s="7">
        <v>9</v>
      </c>
      <c r="R39" s="7">
        <v>4</v>
      </c>
      <c r="S39" s="8">
        <f t="shared" si="0"/>
        <v>82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s="6" customFormat="1" ht="12.75" customHeight="1" x14ac:dyDescent="0.3">
      <c r="A40" s="31" t="s">
        <v>103</v>
      </c>
      <c r="B40" s="31" t="s">
        <v>132</v>
      </c>
      <c r="C40" s="31" t="s">
        <v>74</v>
      </c>
      <c r="D40" s="32">
        <v>1750000</v>
      </c>
      <c r="E40" s="32">
        <v>900000</v>
      </c>
      <c r="F40" s="15" t="s">
        <v>142</v>
      </c>
      <c r="G40" s="13" t="s">
        <v>138</v>
      </c>
      <c r="H40" s="13" t="s">
        <v>161</v>
      </c>
      <c r="I40" s="13" t="s">
        <v>137</v>
      </c>
      <c r="J40" s="13" t="s">
        <v>164</v>
      </c>
      <c r="K40" s="13" t="s">
        <v>138</v>
      </c>
      <c r="L40" s="7">
        <v>32</v>
      </c>
      <c r="M40" s="7">
        <v>14</v>
      </c>
      <c r="N40" s="7">
        <v>13</v>
      </c>
      <c r="O40" s="7">
        <v>5</v>
      </c>
      <c r="P40" s="7">
        <v>8</v>
      </c>
      <c r="Q40" s="7">
        <v>9</v>
      </c>
      <c r="R40" s="7">
        <v>5</v>
      </c>
      <c r="S40" s="8">
        <f t="shared" si="0"/>
        <v>86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</row>
    <row r="41" spans="1:85" s="6" customFormat="1" ht="12.6" x14ac:dyDescent="0.3">
      <c r="A41" s="31" t="s">
        <v>104</v>
      </c>
      <c r="B41" s="31" t="s">
        <v>133</v>
      </c>
      <c r="C41" s="31" t="s">
        <v>75</v>
      </c>
      <c r="D41" s="32">
        <v>1580000</v>
      </c>
      <c r="E41" s="32">
        <v>770000</v>
      </c>
      <c r="F41" s="15" t="s">
        <v>144</v>
      </c>
      <c r="G41" s="13" t="s">
        <v>138</v>
      </c>
      <c r="H41" s="13" t="s">
        <v>174</v>
      </c>
      <c r="I41" s="13" t="s">
        <v>138</v>
      </c>
      <c r="J41" s="13" t="s">
        <v>140</v>
      </c>
      <c r="K41" s="13" t="s">
        <v>137</v>
      </c>
      <c r="L41" s="7">
        <v>29</v>
      </c>
      <c r="M41" s="7">
        <v>13</v>
      </c>
      <c r="N41" s="7">
        <v>12</v>
      </c>
      <c r="O41" s="7">
        <v>4</v>
      </c>
      <c r="P41" s="7">
        <v>7</v>
      </c>
      <c r="Q41" s="7">
        <v>7</v>
      </c>
      <c r="R41" s="7">
        <v>4</v>
      </c>
      <c r="S41" s="8">
        <f t="shared" si="0"/>
        <v>76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</row>
    <row r="42" spans="1:85" s="6" customFormat="1" ht="12.75" customHeight="1" x14ac:dyDescent="0.3">
      <c r="A42" s="31" t="s">
        <v>105</v>
      </c>
      <c r="B42" s="31" t="s">
        <v>134</v>
      </c>
      <c r="C42" s="31" t="s">
        <v>76</v>
      </c>
      <c r="D42" s="32">
        <v>1400000</v>
      </c>
      <c r="E42" s="32">
        <v>650000</v>
      </c>
      <c r="F42" s="14" t="s">
        <v>184</v>
      </c>
      <c r="G42" s="13" t="s">
        <v>178</v>
      </c>
      <c r="H42" s="13" t="s">
        <v>179</v>
      </c>
      <c r="I42" s="13" t="s">
        <v>137</v>
      </c>
      <c r="J42" s="13" t="s">
        <v>165</v>
      </c>
      <c r="K42" s="13" t="s">
        <v>137</v>
      </c>
      <c r="L42" s="7">
        <v>28</v>
      </c>
      <c r="M42" s="7">
        <v>9</v>
      </c>
      <c r="N42" s="7">
        <v>10</v>
      </c>
      <c r="O42" s="7">
        <v>5</v>
      </c>
      <c r="P42" s="7">
        <v>9</v>
      </c>
      <c r="Q42" s="7">
        <v>9</v>
      </c>
      <c r="R42" s="7">
        <v>5</v>
      </c>
      <c r="S42" s="8">
        <f t="shared" si="0"/>
        <v>75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</row>
    <row r="43" spans="1:85" s="6" customFormat="1" ht="12.75" customHeight="1" x14ac:dyDescent="0.3">
      <c r="A43" s="31" t="s">
        <v>106</v>
      </c>
      <c r="B43" s="31" t="s">
        <v>135</v>
      </c>
      <c r="C43" s="31" t="s">
        <v>77</v>
      </c>
      <c r="D43" s="32">
        <v>2610000</v>
      </c>
      <c r="E43" s="32">
        <v>1200000</v>
      </c>
      <c r="F43" s="15" t="s">
        <v>149</v>
      </c>
      <c r="G43" s="13" t="s">
        <v>137</v>
      </c>
      <c r="H43" s="13" t="s">
        <v>160</v>
      </c>
      <c r="I43" s="13" t="s">
        <v>137</v>
      </c>
      <c r="J43" s="13" t="s">
        <v>154</v>
      </c>
      <c r="K43" s="13" t="s">
        <v>137</v>
      </c>
      <c r="L43" s="7">
        <v>31</v>
      </c>
      <c r="M43" s="7">
        <v>12</v>
      </c>
      <c r="N43" s="7">
        <v>9</v>
      </c>
      <c r="O43" s="7">
        <v>5</v>
      </c>
      <c r="P43" s="7">
        <v>9</v>
      </c>
      <c r="Q43" s="7">
        <v>9</v>
      </c>
      <c r="R43" s="7">
        <v>4</v>
      </c>
      <c r="S43" s="8">
        <f t="shared" si="0"/>
        <v>79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</row>
    <row r="44" spans="1:85" s="6" customFormat="1" ht="27" customHeight="1" x14ac:dyDescent="0.3">
      <c r="A44" s="31" t="s">
        <v>107</v>
      </c>
      <c r="B44" s="31" t="s">
        <v>136</v>
      </c>
      <c r="C44" s="31" t="s">
        <v>78</v>
      </c>
      <c r="D44" s="32">
        <v>996500</v>
      </c>
      <c r="E44" s="32">
        <v>450000</v>
      </c>
      <c r="F44" s="15" t="s">
        <v>169</v>
      </c>
      <c r="G44" s="13" t="s">
        <v>138</v>
      </c>
      <c r="H44" s="13" t="s">
        <v>151</v>
      </c>
      <c r="I44" s="13" t="s">
        <v>152</v>
      </c>
      <c r="J44" s="13" t="s">
        <v>177</v>
      </c>
      <c r="K44" s="13" t="s">
        <v>138</v>
      </c>
      <c r="L44" s="7">
        <v>29</v>
      </c>
      <c r="M44" s="7">
        <v>11</v>
      </c>
      <c r="N44" s="7">
        <v>11</v>
      </c>
      <c r="O44" s="7">
        <v>3</v>
      </c>
      <c r="P44" s="7">
        <v>5</v>
      </c>
      <c r="Q44" s="7">
        <v>5</v>
      </c>
      <c r="R44" s="7">
        <v>3</v>
      </c>
      <c r="S44" s="8">
        <f t="shared" si="0"/>
        <v>67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</row>
    <row r="45" spans="1:85" x14ac:dyDescent="0.3">
      <c r="D45" s="9">
        <f>SUM(D16:D35)</f>
        <v>36161911</v>
      </c>
      <c r="E45" s="9">
        <f>SUM(E16:E35)</f>
        <v>14620000</v>
      </c>
      <c r="F45" s="9"/>
    </row>
    <row r="46" spans="1:85" x14ac:dyDescent="0.3">
      <c r="E46" s="9"/>
      <c r="F46" s="9"/>
      <c r="G46" s="9"/>
      <c r="H46" s="9"/>
    </row>
  </sheetData>
  <mergeCells count="16">
    <mergeCell ref="F13:G14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2">
    <dataValidation type="whole" showInputMessage="1" showErrorMessage="1" errorTitle="ZNOVU A LÉPE" error="To je móóóóóóc!!!!" sqref="M16:R44">
      <formula1>0</formula1>
      <formula2>15</formula2>
    </dataValidation>
    <dataValidation type="whole" allowBlank="1" showInputMessage="1" showErrorMessage="1" errorTitle="ZNOVU A LÉPE" error="To je móóóóóóc!!!!" sqref="L16:L44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6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6.886718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38</v>
      </c>
    </row>
    <row r="2" spans="1:85" ht="14.4" x14ac:dyDescent="0.3">
      <c r="A2" s="4" t="s">
        <v>39</v>
      </c>
      <c r="D2" s="4" t="s">
        <v>26</v>
      </c>
    </row>
    <row r="3" spans="1:85" ht="14.4" x14ac:dyDescent="0.3">
      <c r="A3" s="4" t="s">
        <v>40</v>
      </c>
      <c r="D3" s="2" t="s">
        <v>45</v>
      </c>
    </row>
    <row r="4" spans="1:85" ht="14.4" x14ac:dyDescent="0.3">
      <c r="A4" s="4" t="s">
        <v>41</v>
      </c>
      <c r="D4" s="2" t="s">
        <v>46</v>
      </c>
    </row>
    <row r="5" spans="1:85" ht="12.6" x14ac:dyDescent="0.3">
      <c r="A5" s="4" t="s">
        <v>42</v>
      </c>
      <c r="D5" s="2" t="s">
        <v>47</v>
      </c>
    </row>
    <row r="6" spans="1:85" ht="14.4" x14ac:dyDescent="0.3">
      <c r="A6" s="4" t="s">
        <v>43</v>
      </c>
    </row>
    <row r="7" spans="1:85" ht="12.6" x14ac:dyDescent="0.3">
      <c r="A7" s="4" t="s">
        <v>25</v>
      </c>
      <c r="D7" s="4" t="s">
        <v>27</v>
      </c>
    </row>
    <row r="8" spans="1:85" ht="14.4" x14ac:dyDescent="0.3">
      <c r="A8" s="10" t="s">
        <v>44</v>
      </c>
      <c r="D8" s="2" t="s">
        <v>48</v>
      </c>
    </row>
    <row r="9" spans="1:85" ht="14.4" x14ac:dyDescent="0.3">
      <c r="A9" s="10"/>
      <c r="D9" s="2" t="s">
        <v>49</v>
      </c>
    </row>
    <row r="10" spans="1:85" ht="12.6" x14ac:dyDescent="0.3">
      <c r="D10" s="4"/>
    </row>
    <row r="11" spans="1:85" x14ac:dyDescent="0.3">
      <c r="D11" s="2" t="s">
        <v>28</v>
      </c>
    </row>
    <row r="12" spans="1:85" ht="12.6" x14ac:dyDescent="0.3">
      <c r="A12" s="4"/>
    </row>
    <row r="13" spans="1:85" ht="26.4" customHeight="1" x14ac:dyDescent="0.3">
      <c r="A13" s="47" t="s">
        <v>0</v>
      </c>
      <c r="B13" s="47" t="s">
        <v>1</v>
      </c>
      <c r="C13" s="47" t="s">
        <v>20</v>
      </c>
      <c r="D13" s="47" t="s">
        <v>13</v>
      </c>
      <c r="E13" s="50" t="s">
        <v>2</v>
      </c>
      <c r="F13" s="47" t="s">
        <v>35</v>
      </c>
      <c r="G13" s="47"/>
      <c r="H13" s="47" t="s">
        <v>36</v>
      </c>
      <c r="I13" s="47"/>
      <c r="J13" s="47" t="s">
        <v>37</v>
      </c>
      <c r="K13" s="47"/>
      <c r="L13" s="47" t="s">
        <v>16</v>
      </c>
      <c r="M13" s="47" t="s">
        <v>14</v>
      </c>
      <c r="N13" s="47" t="s">
        <v>17</v>
      </c>
      <c r="O13" s="47" t="s">
        <v>32</v>
      </c>
      <c r="P13" s="47" t="s">
        <v>33</v>
      </c>
      <c r="Q13" s="47" t="s">
        <v>34</v>
      </c>
      <c r="R13" s="47" t="s">
        <v>3</v>
      </c>
      <c r="S13" s="47" t="s">
        <v>4</v>
      </c>
    </row>
    <row r="14" spans="1:85" ht="59.4" customHeight="1" x14ac:dyDescent="0.3">
      <c r="A14" s="48"/>
      <c r="B14" s="48"/>
      <c r="C14" s="48"/>
      <c r="D14" s="48"/>
      <c r="E14" s="51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5" spans="1:85" ht="27" customHeight="1" x14ac:dyDescent="0.3">
      <c r="A15" s="49"/>
      <c r="B15" s="49"/>
      <c r="C15" s="49"/>
      <c r="D15" s="49"/>
      <c r="E15" s="52"/>
      <c r="F15" s="5" t="s">
        <v>29</v>
      </c>
      <c r="G15" s="18" t="s">
        <v>30</v>
      </c>
      <c r="H15" s="18" t="s">
        <v>29</v>
      </c>
      <c r="I15" s="18" t="s">
        <v>30</v>
      </c>
      <c r="J15" s="18" t="s">
        <v>29</v>
      </c>
      <c r="K15" s="18" t="s">
        <v>30</v>
      </c>
      <c r="L15" s="18" t="s">
        <v>31</v>
      </c>
      <c r="M15" s="18" t="s">
        <v>22</v>
      </c>
      <c r="N15" s="18" t="s">
        <v>22</v>
      </c>
      <c r="O15" s="18" t="s">
        <v>23</v>
      </c>
      <c r="P15" s="18" t="s">
        <v>24</v>
      </c>
      <c r="Q15" s="18" t="s">
        <v>24</v>
      </c>
      <c r="R15" s="18" t="s">
        <v>23</v>
      </c>
      <c r="S15" s="18"/>
    </row>
    <row r="16" spans="1:85" s="6" customFormat="1" ht="12.75" customHeight="1" x14ac:dyDescent="0.3">
      <c r="A16" s="31" t="s">
        <v>79</v>
      </c>
      <c r="B16" s="31" t="s">
        <v>108</v>
      </c>
      <c r="C16" s="31" t="s">
        <v>50</v>
      </c>
      <c r="D16" s="32">
        <v>1531170</v>
      </c>
      <c r="E16" s="32">
        <v>700000</v>
      </c>
      <c r="F16" s="16" t="s">
        <v>184</v>
      </c>
      <c r="G16" s="11" t="s">
        <v>178</v>
      </c>
      <c r="H16" s="11" t="s">
        <v>172</v>
      </c>
      <c r="I16" s="11" t="s">
        <v>138</v>
      </c>
      <c r="J16" s="11" t="s">
        <v>156</v>
      </c>
      <c r="K16" s="11" t="s">
        <v>137</v>
      </c>
      <c r="L16" s="7">
        <v>23</v>
      </c>
      <c r="M16" s="7">
        <v>11</v>
      </c>
      <c r="N16" s="7">
        <v>11</v>
      </c>
      <c r="O16" s="7">
        <v>4</v>
      </c>
      <c r="P16" s="7">
        <v>7</v>
      </c>
      <c r="Q16" s="7">
        <v>6</v>
      </c>
      <c r="R16" s="7">
        <v>4</v>
      </c>
      <c r="S16" s="8">
        <f t="shared" ref="S16:S44" si="0">SUM(L16:R16)</f>
        <v>66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6" customFormat="1" ht="12.75" customHeight="1" x14ac:dyDescent="0.3">
      <c r="A17" s="31" t="s">
        <v>80</v>
      </c>
      <c r="B17" s="31" t="s">
        <v>109</v>
      </c>
      <c r="C17" s="31" t="s">
        <v>51</v>
      </c>
      <c r="D17" s="32">
        <v>2537417</v>
      </c>
      <c r="E17" s="32">
        <v>1250000</v>
      </c>
      <c r="F17" s="12" t="s">
        <v>149</v>
      </c>
      <c r="G17" s="13" t="s">
        <v>137</v>
      </c>
      <c r="H17" s="13" t="s">
        <v>160</v>
      </c>
      <c r="I17" s="13" t="s">
        <v>137</v>
      </c>
      <c r="J17" s="13" t="s">
        <v>156</v>
      </c>
      <c r="K17" s="13" t="s">
        <v>137</v>
      </c>
      <c r="L17" s="7">
        <v>34</v>
      </c>
      <c r="M17" s="7">
        <v>13</v>
      </c>
      <c r="N17" s="7">
        <v>12</v>
      </c>
      <c r="O17" s="7">
        <v>4</v>
      </c>
      <c r="P17" s="7">
        <v>6</v>
      </c>
      <c r="Q17" s="7">
        <v>9</v>
      </c>
      <c r="R17" s="7">
        <v>5</v>
      </c>
      <c r="S17" s="8">
        <f t="shared" si="0"/>
        <v>83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6" customFormat="1" ht="12.75" customHeight="1" x14ac:dyDescent="0.3">
      <c r="A18" s="31" t="s">
        <v>81</v>
      </c>
      <c r="B18" s="31" t="s">
        <v>110</v>
      </c>
      <c r="C18" s="31" t="s">
        <v>52</v>
      </c>
      <c r="D18" s="32">
        <v>2480000</v>
      </c>
      <c r="E18" s="32">
        <v>980000</v>
      </c>
      <c r="F18" s="12" t="s">
        <v>155</v>
      </c>
      <c r="G18" s="13" t="s">
        <v>138</v>
      </c>
      <c r="H18" s="13" t="s">
        <v>151</v>
      </c>
      <c r="I18" s="13" t="s">
        <v>137</v>
      </c>
      <c r="J18" s="13" t="s">
        <v>162</v>
      </c>
      <c r="K18" s="13" t="s">
        <v>137</v>
      </c>
      <c r="L18" s="7">
        <v>31</v>
      </c>
      <c r="M18" s="7">
        <v>11</v>
      </c>
      <c r="N18" s="7">
        <v>11</v>
      </c>
      <c r="O18" s="7">
        <v>3</v>
      </c>
      <c r="P18" s="7">
        <v>7</v>
      </c>
      <c r="Q18" s="7">
        <v>8</v>
      </c>
      <c r="R18" s="7">
        <v>4</v>
      </c>
      <c r="S18" s="8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6" customFormat="1" ht="12.6" x14ac:dyDescent="0.3">
      <c r="A19" s="31" t="s">
        <v>82</v>
      </c>
      <c r="B19" s="31" t="s">
        <v>111</v>
      </c>
      <c r="C19" s="31" t="s">
        <v>53</v>
      </c>
      <c r="D19" s="32">
        <v>2367525</v>
      </c>
      <c r="E19" s="32">
        <v>900000</v>
      </c>
      <c r="F19" s="14" t="s">
        <v>171</v>
      </c>
      <c r="G19" s="13" t="s">
        <v>138</v>
      </c>
      <c r="H19" s="13" t="s">
        <v>184</v>
      </c>
      <c r="I19" s="13" t="s">
        <v>178</v>
      </c>
      <c r="J19" s="13" t="s">
        <v>140</v>
      </c>
      <c r="K19" s="13" t="s">
        <v>137</v>
      </c>
      <c r="L19" s="7">
        <v>27</v>
      </c>
      <c r="M19" s="7">
        <v>11</v>
      </c>
      <c r="N19" s="7">
        <v>10</v>
      </c>
      <c r="O19" s="7">
        <v>3</v>
      </c>
      <c r="P19" s="7">
        <v>7</v>
      </c>
      <c r="Q19" s="7">
        <v>8</v>
      </c>
      <c r="R19" s="7">
        <v>3</v>
      </c>
      <c r="S19" s="8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6" customFormat="1" ht="12.75" customHeight="1" x14ac:dyDescent="0.3">
      <c r="A20" s="31" t="s">
        <v>83</v>
      </c>
      <c r="B20" s="31" t="s">
        <v>112</v>
      </c>
      <c r="C20" s="31" t="s">
        <v>54</v>
      </c>
      <c r="D20" s="32">
        <v>900000</v>
      </c>
      <c r="E20" s="32">
        <v>450000</v>
      </c>
      <c r="F20" s="12" t="s">
        <v>151</v>
      </c>
      <c r="G20" s="13" t="s">
        <v>138</v>
      </c>
      <c r="H20" s="13" t="s">
        <v>171</v>
      </c>
      <c r="I20" s="13" t="s">
        <v>138</v>
      </c>
      <c r="J20" s="13" t="s">
        <v>141</v>
      </c>
      <c r="K20" s="13" t="s">
        <v>138</v>
      </c>
      <c r="L20" s="7">
        <v>16</v>
      </c>
      <c r="M20" s="7">
        <v>9</v>
      </c>
      <c r="N20" s="7">
        <v>7</v>
      </c>
      <c r="O20" s="7">
        <v>3</v>
      </c>
      <c r="P20" s="7">
        <v>8</v>
      </c>
      <c r="Q20" s="7">
        <v>6</v>
      </c>
      <c r="R20" s="7">
        <v>3</v>
      </c>
      <c r="S20" s="8">
        <f t="shared" si="0"/>
        <v>52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6" customFormat="1" ht="12.75" customHeight="1" x14ac:dyDescent="0.3">
      <c r="A21" s="31" t="s">
        <v>84</v>
      </c>
      <c r="B21" s="31" t="s">
        <v>113</v>
      </c>
      <c r="C21" s="31" t="s">
        <v>55</v>
      </c>
      <c r="D21" s="32">
        <v>995100</v>
      </c>
      <c r="E21" s="32">
        <v>490000</v>
      </c>
      <c r="F21" s="14" t="s">
        <v>155</v>
      </c>
      <c r="G21" s="13" t="s">
        <v>137</v>
      </c>
      <c r="H21" s="13" t="s">
        <v>158</v>
      </c>
      <c r="I21" s="13" t="s">
        <v>137</v>
      </c>
      <c r="J21" s="13" t="s">
        <v>166</v>
      </c>
      <c r="K21" s="13" t="s">
        <v>137</v>
      </c>
      <c r="L21" s="7">
        <v>28</v>
      </c>
      <c r="M21" s="7">
        <v>10</v>
      </c>
      <c r="N21" s="7">
        <v>10</v>
      </c>
      <c r="O21" s="7">
        <v>3</v>
      </c>
      <c r="P21" s="7">
        <v>7</v>
      </c>
      <c r="Q21" s="7">
        <v>4</v>
      </c>
      <c r="R21" s="7">
        <v>3</v>
      </c>
      <c r="S21" s="8">
        <f t="shared" si="0"/>
        <v>65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6" customFormat="1" ht="13.5" customHeight="1" x14ac:dyDescent="0.3">
      <c r="A22" s="31" t="s">
        <v>85</v>
      </c>
      <c r="B22" s="31" t="s">
        <v>114</v>
      </c>
      <c r="C22" s="31" t="s">
        <v>56</v>
      </c>
      <c r="D22" s="32">
        <v>1123176</v>
      </c>
      <c r="E22" s="32">
        <v>500000</v>
      </c>
      <c r="F22" s="12" t="s">
        <v>172</v>
      </c>
      <c r="G22" s="13" t="s">
        <v>138</v>
      </c>
      <c r="H22" s="13" t="s">
        <v>184</v>
      </c>
      <c r="I22" s="13" t="s">
        <v>178</v>
      </c>
      <c r="J22" s="13" t="s">
        <v>159</v>
      </c>
      <c r="K22" s="13" t="s">
        <v>137</v>
      </c>
      <c r="L22" s="7">
        <v>22</v>
      </c>
      <c r="M22" s="7">
        <v>8</v>
      </c>
      <c r="N22" s="7">
        <v>8</v>
      </c>
      <c r="O22" s="7">
        <v>4</v>
      </c>
      <c r="P22" s="7">
        <v>8</v>
      </c>
      <c r="Q22" s="7">
        <v>7</v>
      </c>
      <c r="R22" s="7">
        <v>4</v>
      </c>
      <c r="S22" s="8">
        <f t="shared" si="0"/>
        <v>61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6" customFormat="1" ht="12.75" customHeight="1" x14ac:dyDescent="0.3">
      <c r="A23" s="31" t="s">
        <v>86</v>
      </c>
      <c r="B23" s="31" t="s">
        <v>115</v>
      </c>
      <c r="C23" s="31" t="s">
        <v>57</v>
      </c>
      <c r="D23" s="32">
        <v>1876194</v>
      </c>
      <c r="E23" s="32">
        <v>800000</v>
      </c>
      <c r="F23" s="12" t="s">
        <v>171</v>
      </c>
      <c r="G23" s="13" t="s">
        <v>137</v>
      </c>
      <c r="H23" s="13" t="s">
        <v>139</v>
      </c>
      <c r="I23" s="13" t="s">
        <v>137</v>
      </c>
      <c r="J23" s="13" t="s">
        <v>157</v>
      </c>
      <c r="K23" s="13" t="s">
        <v>138</v>
      </c>
      <c r="L23" s="7">
        <v>32</v>
      </c>
      <c r="M23" s="7">
        <v>11</v>
      </c>
      <c r="N23" s="7">
        <v>13</v>
      </c>
      <c r="O23" s="7">
        <v>4</v>
      </c>
      <c r="P23" s="7">
        <v>7</v>
      </c>
      <c r="Q23" s="7">
        <v>6</v>
      </c>
      <c r="R23" s="7">
        <v>3</v>
      </c>
      <c r="S23" s="8">
        <f t="shared" si="0"/>
        <v>76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6" customFormat="1" ht="12.75" customHeight="1" x14ac:dyDescent="0.3">
      <c r="A24" s="31" t="s">
        <v>87</v>
      </c>
      <c r="B24" s="31" t="s">
        <v>116</v>
      </c>
      <c r="C24" s="31" t="s">
        <v>58</v>
      </c>
      <c r="D24" s="32">
        <v>1154530</v>
      </c>
      <c r="E24" s="32">
        <v>750000</v>
      </c>
      <c r="F24" s="12" t="s">
        <v>169</v>
      </c>
      <c r="G24" s="13" t="s">
        <v>137</v>
      </c>
      <c r="H24" s="13" t="s">
        <v>158</v>
      </c>
      <c r="I24" s="13" t="s">
        <v>138</v>
      </c>
      <c r="J24" s="13" t="s">
        <v>164</v>
      </c>
      <c r="K24" s="13" t="s">
        <v>137</v>
      </c>
      <c r="L24" s="7">
        <v>27</v>
      </c>
      <c r="M24" s="7">
        <v>11</v>
      </c>
      <c r="N24" s="7">
        <v>9</v>
      </c>
      <c r="O24" s="7">
        <v>4</v>
      </c>
      <c r="P24" s="7">
        <v>9</v>
      </c>
      <c r="Q24" s="7">
        <v>7</v>
      </c>
      <c r="R24" s="7">
        <v>5</v>
      </c>
      <c r="S24" s="8">
        <f t="shared" si="0"/>
        <v>72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6" customFormat="1" ht="12.75" customHeight="1" x14ac:dyDescent="0.3">
      <c r="A25" s="31" t="s">
        <v>88</v>
      </c>
      <c r="B25" s="31" t="s">
        <v>117</v>
      </c>
      <c r="C25" s="31" t="s">
        <v>59</v>
      </c>
      <c r="D25" s="32">
        <v>2735000</v>
      </c>
      <c r="E25" s="32">
        <v>900000</v>
      </c>
      <c r="F25" s="12" t="s">
        <v>176</v>
      </c>
      <c r="G25" s="13" t="s">
        <v>137</v>
      </c>
      <c r="H25" s="13" t="s">
        <v>173</v>
      </c>
      <c r="I25" s="13" t="s">
        <v>138</v>
      </c>
      <c r="J25" s="13" t="s">
        <v>162</v>
      </c>
      <c r="K25" s="13" t="s">
        <v>138</v>
      </c>
      <c r="L25" s="7">
        <v>11</v>
      </c>
      <c r="M25" s="7">
        <v>6</v>
      </c>
      <c r="N25" s="7">
        <v>5</v>
      </c>
      <c r="O25" s="7">
        <v>3</v>
      </c>
      <c r="P25" s="7">
        <v>6</v>
      </c>
      <c r="Q25" s="7">
        <v>5</v>
      </c>
      <c r="R25" s="7">
        <v>2</v>
      </c>
      <c r="S25" s="8">
        <f t="shared" si="0"/>
        <v>38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6" customFormat="1" ht="12.75" customHeight="1" x14ac:dyDescent="0.3">
      <c r="A26" s="31" t="s">
        <v>89</v>
      </c>
      <c r="B26" s="31" t="s">
        <v>118</v>
      </c>
      <c r="C26" s="31" t="s">
        <v>60</v>
      </c>
      <c r="D26" s="32">
        <v>672000</v>
      </c>
      <c r="E26" s="32">
        <v>300000</v>
      </c>
      <c r="F26" s="12" t="s">
        <v>146</v>
      </c>
      <c r="G26" s="13" t="s">
        <v>138</v>
      </c>
      <c r="H26" s="13" t="s">
        <v>148</v>
      </c>
      <c r="I26" s="13" t="s">
        <v>138</v>
      </c>
      <c r="J26" s="13" t="s">
        <v>153</v>
      </c>
      <c r="K26" s="13" t="s">
        <v>137</v>
      </c>
      <c r="L26" s="7">
        <v>23</v>
      </c>
      <c r="M26" s="7">
        <v>10</v>
      </c>
      <c r="N26" s="7">
        <v>10</v>
      </c>
      <c r="O26" s="7">
        <v>4</v>
      </c>
      <c r="P26" s="7">
        <v>8</v>
      </c>
      <c r="Q26" s="7">
        <v>8</v>
      </c>
      <c r="R26" s="7">
        <v>3</v>
      </c>
      <c r="S26" s="8">
        <f t="shared" si="0"/>
        <v>66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6" customFormat="1" ht="12.6" x14ac:dyDescent="0.3">
      <c r="A27" s="31" t="s">
        <v>90</v>
      </c>
      <c r="B27" s="31" t="s">
        <v>119</v>
      </c>
      <c r="C27" s="31" t="s">
        <v>61</v>
      </c>
      <c r="D27" s="32">
        <v>1629450</v>
      </c>
      <c r="E27" s="32">
        <v>750000</v>
      </c>
      <c r="F27" s="14" t="s">
        <v>146</v>
      </c>
      <c r="G27" s="13" t="s">
        <v>137</v>
      </c>
      <c r="H27" s="13" t="s">
        <v>175</v>
      </c>
      <c r="I27" s="13" t="s">
        <v>137</v>
      </c>
      <c r="J27" s="13" t="s">
        <v>165</v>
      </c>
      <c r="K27" s="13" t="s">
        <v>137</v>
      </c>
      <c r="L27" s="7">
        <v>29</v>
      </c>
      <c r="M27" s="7">
        <v>11</v>
      </c>
      <c r="N27" s="7">
        <v>12</v>
      </c>
      <c r="O27" s="7">
        <v>4</v>
      </c>
      <c r="P27" s="7">
        <v>8</v>
      </c>
      <c r="Q27" s="7">
        <v>7</v>
      </c>
      <c r="R27" s="7">
        <v>4</v>
      </c>
      <c r="S27" s="8">
        <f t="shared" si="0"/>
        <v>75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6" customFormat="1" ht="12.75" customHeight="1" x14ac:dyDescent="0.3">
      <c r="A28" s="36" t="s">
        <v>91</v>
      </c>
      <c r="B28" s="31" t="s">
        <v>120</v>
      </c>
      <c r="C28" s="31" t="s">
        <v>62</v>
      </c>
      <c r="D28" s="37">
        <v>2026500</v>
      </c>
      <c r="E28" s="37">
        <v>600000</v>
      </c>
      <c r="F28" s="12" t="s">
        <v>143</v>
      </c>
      <c r="G28" s="13" t="s">
        <v>138</v>
      </c>
      <c r="H28" s="13" t="s">
        <v>175</v>
      </c>
      <c r="I28" s="13" t="s">
        <v>137</v>
      </c>
      <c r="J28" s="13" t="s">
        <v>154</v>
      </c>
      <c r="K28" s="13" t="s">
        <v>137</v>
      </c>
      <c r="L28" s="7">
        <v>28</v>
      </c>
      <c r="M28" s="7">
        <v>9</v>
      </c>
      <c r="N28" s="7">
        <v>12</v>
      </c>
      <c r="O28" s="7">
        <v>2</v>
      </c>
      <c r="P28" s="7">
        <v>6</v>
      </c>
      <c r="Q28" s="7">
        <v>4</v>
      </c>
      <c r="R28" s="7">
        <v>5</v>
      </c>
      <c r="S28" s="8">
        <f t="shared" si="0"/>
        <v>66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6" customFormat="1" ht="12.75" customHeight="1" x14ac:dyDescent="0.3">
      <c r="A29" s="36" t="s">
        <v>92</v>
      </c>
      <c r="B29" s="31" t="s">
        <v>121</v>
      </c>
      <c r="C29" s="31" t="s">
        <v>63</v>
      </c>
      <c r="D29" s="37">
        <v>1580000</v>
      </c>
      <c r="E29" s="37">
        <v>700000</v>
      </c>
      <c r="F29" s="14" t="s">
        <v>173</v>
      </c>
      <c r="G29" s="13" t="s">
        <v>137</v>
      </c>
      <c r="H29" s="13" t="s">
        <v>142</v>
      </c>
      <c r="I29" s="13" t="s">
        <v>138</v>
      </c>
      <c r="J29" s="13" t="s">
        <v>177</v>
      </c>
      <c r="K29" s="13" t="s">
        <v>137</v>
      </c>
      <c r="L29" s="7">
        <v>22</v>
      </c>
      <c r="M29" s="7">
        <v>10</v>
      </c>
      <c r="N29" s="7">
        <v>9</v>
      </c>
      <c r="O29" s="7">
        <v>2</v>
      </c>
      <c r="P29" s="7">
        <v>4</v>
      </c>
      <c r="Q29" s="7">
        <v>4</v>
      </c>
      <c r="R29" s="7">
        <v>4</v>
      </c>
      <c r="S29" s="8">
        <f t="shared" si="0"/>
        <v>55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6" customFormat="1" ht="12.75" customHeight="1" x14ac:dyDescent="0.3">
      <c r="A30" s="36" t="s">
        <v>93</v>
      </c>
      <c r="B30" s="31" t="s">
        <v>122</v>
      </c>
      <c r="C30" s="31" t="s">
        <v>64</v>
      </c>
      <c r="D30" s="37">
        <v>2442425</v>
      </c>
      <c r="E30" s="37">
        <v>700000</v>
      </c>
      <c r="F30" s="12" t="s">
        <v>168</v>
      </c>
      <c r="G30" s="13" t="s">
        <v>138</v>
      </c>
      <c r="H30" s="13" t="s">
        <v>148</v>
      </c>
      <c r="I30" s="13" t="s">
        <v>138</v>
      </c>
      <c r="J30" s="13" t="s">
        <v>145</v>
      </c>
      <c r="K30" s="13" t="s">
        <v>138</v>
      </c>
      <c r="L30" s="7">
        <v>17</v>
      </c>
      <c r="M30" s="7">
        <v>9</v>
      </c>
      <c r="N30" s="7">
        <v>7</v>
      </c>
      <c r="O30" s="7">
        <v>3</v>
      </c>
      <c r="P30" s="7">
        <v>6</v>
      </c>
      <c r="Q30" s="7">
        <v>7</v>
      </c>
      <c r="R30" s="7">
        <v>2</v>
      </c>
      <c r="S30" s="8">
        <f t="shared" si="0"/>
        <v>51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6" customFormat="1" ht="12.75" customHeight="1" x14ac:dyDescent="0.3">
      <c r="A31" s="36" t="s">
        <v>94</v>
      </c>
      <c r="B31" s="31" t="s">
        <v>123</v>
      </c>
      <c r="C31" s="31" t="s">
        <v>65</v>
      </c>
      <c r="D31" s="37">
        <v>2000000</v>
      </c>
      <c r="E31" s="37">
        <v>850000</v>
      </c>
      <c r="F31" s="14" t="s">
        <v>151</v>
      </c>
      <c r="G31" s="13" t="s">
        <v>137</v>
      </c>
      <c r="H31" s="13" t="s">
        <v>171</v>
      </c>
      <c r="I31" s="13" t="s">
        <v>137</v>
      </c>
      <c r="J31" s="13" t="s">
        <v>166</v>
      </c>
      <c r="K31" s="13" t="s">
        <v>137</v>
      </c>
      <c r="L31" s="7">
        <v>31</v>
      </c>
      <c r="M31" s="7">
        <v>12</v>
      </c>
      <c r="N31" s="7">
        <v>12</v>
      </c>
      <c r="O31" s="7">
        <v>4</v>
      </c>
      <c r="P31" s="7">
        <v>9</v>
      </c>
      <c r="Q31" s="7">
        <v>7</v>
      </c>
      <c r="R31" s="7">
        <v>3</v>
      </c>
      <c r="S31" s="8">
        <f t="shared" si="0"/>
        <v>78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6" customFormat="1" ht="12.6" x14ac:dyDescent="0.3">
      <c r="A32" s="31" t="s">
        <v>95</v>
      </c>
      <c r="B32" s="31" t="s">
        <v>124</v>
      </c>
      <c r="C32" s="31" t="s">
        <v>66</v>
      </c>
      <c r="D32" s="32">
        <v>2402000</v>
      </c>
      <c r="E32" s="32">
        <v>700000</v>
      </c>
      <c r="F32" s="14" t="s">
        <v>139</v>
      </c>
      <c r="G32" s="13" t="s">
        <v>137</v>
      </c>
      <c r="H32" s="13" t="s">
        <v>155</v>
      </c>
      <c r="I32" s="13" t="s">
        <v>137</v>
      </c>
      <c r="J32" s="13" t="s">
        <v>156</v>
      </c>
      <c r="K32" s="13" t="s">
        <v>137</v>
      </c>
      <c r="L32" s="7">
        <v>32</v>
      </c>
      <c r="M32" s="7">
        <v>10</v>
      </c>
      <c r="N32" s="7">
        <v>12</v>
      </c>
      <c r="O32" s="7">
        <v>4</v>
      </c>
      <c r="P32" s="7">
        <v>8</v>
      </c>
      <c r="Q32" s="7">
        <v>8</v>
      </c>
      <c r="R32" s="7">
        <v>3</v>
      </c>
      <c r="S32" s="8">
        <f t="shared" si="0"/>
        <v>77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6" customFormat="1" ht="12.75" customHeight="1" x14ac:dyDescent="0.3">
      <c r="A33" s="31" t="s">
        <v>96</v>
      </c>
      <c r="B33" s="31" t="s">
        <v>125</v>
      </c>
      <c r="C33" s="31" t="s">
        <v>67</v>
      </c>
      <c r="D33" s="32">
        <v>1538660</v>
      </c>
      <c r="E33" s="32">
        <v>750000</v>
      </c>
      <c r="F33" s="12" t="s">
        <v>173</v>
      </c>
      <c r="G33" s="13" t="s">
        <v>137</v>
      </c>
      <c r="H33" s="13" t="s">
        <v>143</v>
      </c>
      <c r="I33" s="13" t="s">
        <v>137</v>
      </c>
      <c r="J33" s="13" t="s">
        <v>157</v>
      </c>
      <c r="K33" s="13" t="s">
        <v>137</v>
      </c>
      <c r="L33" s="7">
        <v>28</v>
      </c>
      <c r="M33" s="7">
        <v>10</v>
      </c>
      <c r="N33" s="7">
        <v>11</v>
      </c>
      <c r="O33" s="7">
        <v>5</v>
      </c>
      <c r="P33" s="7">
        <v>9</v>
      </c>
      <c r="Q33" s="7">
        <v>8</v>
      </c>
      <c r="R33" s="7">
        <v>3</v>
      </c>
      <c r="S33" s="8">
        <f t="shared" si="0"/>
        <v>74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6" customFormat="1" ht="12.6" customHeight="1" x14ac:dyDescent="0.3">
      <c r="A34" s="31" t="s">
        <v>97</v>
      </c>
      <c r="B34" s="31" t="s">
        <v>126</v>
      </c>
      <c r="C34" s="31" t="s">
        <v>68</v>
      </c>
      <c r="D34" s="32">
        <v>1640000</v>
      </c>
      <c r="E34" s="32">
        <v>750000</v>
      </c>
      <c r="F34" s="12" t="s">
        <v>170</v>
      </c>
      <c r="G34" s="13" t="s">
        <v>137</v>
      </c>
      <c r="H34" s="13" t="s">
        <v>169</v>
      </c>
      <c r="I34" s="13" t="s">
        <v>137</v>
      </c>
      <c r="J34" s="13" t="s">
        <v>162</v>
      </c>
      <c r="K34" s="13" t="s">
        <v>138</v>
      </c>
      <c r="L34" s="7">
        <v>30</v>
      </c>
      <c r="M34" s="7">
        <v>7</v>
      </c>
      <c r="N34" s="7">
        <v>9</v>
      </c>
      <c r="O34" s="7">
        <v>2</v>
      </c>
      <c r="P34" s="7">
        <v>3</v>
      </c>
      <c r="Q34" s="7">
        <v>4</v>
      </c>
      <c r="R34" s="7">
        <v>2</v>
      </c>
      <c r="S34" s="8">
        <f t="shared" si="0"/>
        <v>57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6" customFormat="1" ht="12.75" customHeight="1" x14ac:dyDescent="0.3">
      <c r="A35" s="31" t="s">
        <v>98</v>
      </c>
      <c r="B35" s="31" t="s">
        <v>127</v>
      </c>
      <c r="C35" s="31" t="s">
        <v>69</v>
      </c>
      <c r="D35" s="32">
        <v>2530764</v>
      </c>
      <c r="E35" s="32">
        <v>800000</v>
      </c>
      <c r="F35" s="12" t="s">
        <v>147</v>
      </c>
      <c r="G35" s="13" t="s">
        <v>137</v>
      </c>
      <c r="H35" s="13" t="s">
        <v>173</v>
      </c>
      <c r="I35" s="13" t="s">
        <v>138</v>
      </c>
      <c r="J35" s="13" t="s">
        <v>140</v>
      </c>
      <c r="K35" s="13" t="s">
        <v>137</v>
      </c>
      <c r="L35" s="7">
        <v>29</v>
      </c>
      <c r="M35" s="7">
        <v>11</v>
      </c>
      <c r="N35" s="7">
        <v>10</v>
      </c>
      <c r="O35" s="7">
        <v>5</v>
      </c>
      <c r="P35" s="7">
        <v>8</v>
      </c>
      <c r="Q35" s="7">
        <v>8</v>
      </c>
      <c r="R35" s="7">
        <v>4</v>
      </c>
      <c r="S35" s="8">
        <f t="shared" si="0"/>
        <v>75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6" customFormat="1" ht="12.75" customHeight="1" x14ac:dyDescent="0.3">
      <c r="A36" s="31" t="s">
        <v>99</v>
      </c>
      <c r="B36" s="31" t="s">
        <v>128</v>
      </c>
      <c r="C36" s="31" t="s">
        <v>70</v>
      </c>
      <c r="D36" s="32">
        <v>1322000</v>
      </c>
      <c r="E36" s="32">
        <v>500000</v>
      </c>
      <c r="F36" s="12" t="s">
        <v>150</v>
      </c>
      <c r="G36" s="13" t="s">
        <v>137</v>
      </c>
      <c r="H36" s="13" t="s">
        <v>167</v>
      </c>
      <c r="I36" s="13" t="s">
        <v>137</v>
      </c>
      <c r="J36" s="13" t="s">
        <v>141</v>
      </c>
      <c r="K36" s="13" t="s">
        <v>137</v>
      </c>
      <c r="L36" s="7">
        <v>31</v>
      </c>
      <c r="M36" s="7">
        <v>10</v>
      </c>
      <c r="N36" s="7">
        <v>12</v>
      </c>
      <c r="O36" s="7">
        <v>4</v>
      </c>
      <c r="P36" s="7">
        <v>8</v>
      </c>
      <c r="Q36" s="7">
        <v>8</v>
      </c>
      <c r="R36" s="7">
        <v>3</v>
      </c>
      <c r="S36" s="8">
        <f t="shared" si="0"/>
        <v>76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6" customFormat="1" ht="12.75" customHeight="1" x14ac:dyDescent="0.3">
      <c r="A37" s="31" t="s">
        <v>100</v>
      </c>
      <c r="B37" s="31" t="s">
        <v>129</v>
      </c>
      <c r="C37" s="31" t="s">
        <v>71</v>
      </c>
      <c r="D37" s="32">
        <v>730000</v>
      </c>
      <c r="E37" s="32">
        <v>360000</v>
      </c>
      <c r="F37" s="14" t="s">
        <v>175</v>
      </c>
      <c r="G37" s="13" t="s">
        <v>138</v>
      </c>
      <c r="H37" s="13" t="s">
        <v>142</v>
      </c>
      <c r="I37" s="13" t="s">
        <v>138</v>
      </c>
      <c r="J37" s="13" t="s">
        <v>166</v>
      </c>
      <c r="K37" s="13" t="s">
        <v>137</v>
      </c>
      <c r="L37" s="7">
        <v>14</v>
      </c>
      <c r="M37" s="7">
        <v>8</v>
      </c>
      <c r="N37" s="7">
        <v>6</v>
      </c>
      <c r="O37" s="7">
        <v>4</v>
      </c>
      <c r="P37" s="7">
        <v>7</v>
      </c>
      <c r="Q37" s="7">
        <v>6</v>
      </c>
      <c r="R37" s="7">
        <v>3</v>
      </c>
      <c r="S37" s="8">
        <f t="shared" si="0"/>
        <v>48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6" customFormat="1" ht="12.75" customHeight="1" x14ac:dyDescent="0.3">
      <c r="A38" s="31" t="s">
        <v>101</v>
      </c>
      <c r="B38" s="31" t="s">
        <v>130</v>
      </c>
      <c r="C38" s="31" t="s">
        <v>72</v>
      </c>
      <c r="D38" s="32">
        <v>1912625</v>
      </c>
      <c r="E38" s="32">
        <v>650000</v>
      </c>
      <c r="F38" s="12" t="s">
        <v>161</v>
      </c>
      <c r="G38" s="13" t="s">
        <v>138</v>
      </c>
      <c r="H38" s="13" t="s">
        <v>144</v>
      </c>
      <c r="I38" s="13" t="s">
        <v>138</v>
      </c>
      <c r="J38" s="13" t="s">
        <v>159</v>
      </c>
      <c r="K38" s="13" t="s">
        <v>138</v>
      </c>
      <c r="L38" s="7">
        <v>22</v>
      </c>
      <c r="M38" s="7">
        <v>8</v>
      </c>
      <c r="N38" s="7">
        <v>10</v>
      </c>
      <c r="O38" s="7">
        <v>4</v>
      </c>
      <c r="P38" s="7">
        <v>8</v>
      </c>
      <c r="Q38" s="7">
        <v>8</v>
      </c>
      <c r="R38" s="7">
        <v>4</v>
      </c>
      <c r="S38" s="8">
        <f t="shared" si="0"/>
        <v>64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6" customFormat="1" ht="12.75" customHeight="1" x14ac:dyDescent="0.3">
      <c r="A39" s="31" t="s">
        <v>102</v>
      </c>
      <c r="B39" s="31" t="s">
        <v>131</v>
      </c>
      <c r="C39" s="31" t="s">
        <v>73</v>
      </c>
      <c r="D39" s="32">
        <v>1824093</v>
      </c>
      <c r="E39" s="32">
        <v>700000</v>
      </c>
      <c r="F39" s="15" t="s">
        <v>163</v>
      </c>
      <c r="G39" s="13" t="s">
        <v>137</v>
      </c>
      <c r="H39" s="13" t="s">
        <v>170</v>
      </c>
      <c r="I39" s="13" t="s">
        <v>137</v>
      </c>
      <c r="J39" s="13" t="s">
        <v>157</v>
      </c>
      <c r="K39" s="13" t="s">
        <v>137</v>
      </c>
      <c r="L39" s="7">
        <v>27</v>
      </c>
      <c r="M39" s="7">
        <v>12</v>
      </c>
      <c r="N39" s="7">
        <v>12</v>
      </c>
      <c r="O39" s="7">
        <v>5</v>
      </c>
      <c r="P39" s="7">
        <v>9</v>
      </c>
      <c r="Q39" s="7">
        <v>9</v>
      </c>
      <c r="R39" s="7">
        <v>4</v>
      </c>
      <c r="S39" s="8">
        <f t="shared" si="0"/>
        <v>78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s="6" customFormat="1" ht="12.75" customHeight="1" x14ac:dyDescent="0.3">
      <c r="A40" s="31" t="s">
        <v>103</v>
      </c>
      <c r="B40" s="31" t="s">
        <v>132</v>
      </c>
      <c r="C40" s="31" t="s">
        <v>74</v>
      </c>
      <c r="D40" s="32">
        <v>1750000</v>
      </c>
      <c r="E40" s="32">
        <v>900000</v>
      </c>
      <c r="F40" s="15" t="s">
        <v>142</v>
      </c>
      <c r="G40" s="13" t="s">
        <v>138</v>
      </c>
      <c r="H40" s="13" t="s">
        <v>161</v>
      </c>
      <c r="I40" s="13" t="s">
        <v>137</v>
      </c>
      <c r="J40" s="13" t="s">
        <v>164</v>
      </c>
      <c r="K40" s="13" t="s">
        <v>138</v>
      </c>
      <c r="L40" s="7">
        <v>30</v>
      </c>
      <c r="M40" s="7">
        <v>13</v>
      </c>
      <c r="N40" s="7">
        <v>13</v>
      </c>
      <c r="O40" s="7">
        <v>4</v>
      </c>
      <c r="P40" s="7">
        <v>7</v>
      </c>
      <c r="Q40" s="7">
        <v>7</v>
      </c>
      <c r="R40" s="7">
        <v>5</v>
      </c>
      <c r="S40" s="8">
        <f t="shared" si="0"/>
        <v>79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</row>
    <row r="41" spans="1:85" s="6" customFormat="1" ht="12.6" x14ac:dyDescent="0.3">
      <c r="A41" s="31" t="s">
        <v>104</v>
      </c>
      <c r="B41" s="31" t="s">
        <v>133</v>
      </c>
      <c r="C41" s="31" t="s">
        <v>75</v>
      </c>
      <c r="D41" s="32">
        <v>1580000</v>
      </c>
      <c r="E41" s="32">
        <v>770000</v>
      </c>
      <c r="F41" s="15" t="s">
        <v>144</v>
      </c>
      <c r="G41" s="13" t="s">
        <v>138</v>
      </c>
      <c r="H41" s="13" t="s">
        <v>174</v>
      </c>
      <c r="I41" s="13" t="s">
        <v>138</v>
      </c>
      <c r="J41" s="13" t="s">
        <v>140</v>
      </c>
      <c r="K41" s="13" t="s">
        <v>137</v>
      </c>
      <c r="L41" s="7">
        <v>30</v>
      </c>
      <c r="M41" s="7">
        <v>12</v>
      </c>
      <c r="N41" s="7">
        <v>12</v>
      </c>
      <c r="O41" s="7">
        <v>3</v>
      </c>
      <c r="P41" s="7">
        <v>8</v>
      </c>
      <c r="Q41" s="7">
        <v>6</v>
      </c>
      <c r="R41" s="7">
        <v>4</v>
      </c>
      <c r="S41" s="8">
        <f t="shared" si="0"/>
        <v>75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</row>
    <row r="42" spans="1:85" s="6" customFormat="1" ht="12.75" customHeight="1" x14ac:dyDescent="0.3">
      <c r="A42" s="31" t="s">
        <v>105</v>
      </c>
      <c r="B42" s="31" t="s">
        <v>134</v>
      </c>
      <c r="C42" s="31" t="s">
        <v>76</v>
      </c>
      <c r="D42" s="32">
        <v>1400000</v>
      </c>
      <c r="E42" s="32">
        <v>650000</v>
      </c>
      <c r="F42" s="14" t="s">
        <v>184</v>
      </c>
      <c r="G42" s="13" t="s">
        <v>178</v>
      </c>
      <c r="H42" s="13" t="s">
        <v>179</v>
      </c>
      <c r="I42" s="13" t="s">
        <v>137</v>
      </c>
      <c r="J42" s="13" t="s">
        <v>165</v>
      </c>
      <c r="K42" s="13" t="s">
        <v>137</v>
      </c>
      <c r="L42" s="7">
        <v>29</v>
      </c>
      <c r="M42" s="7">
        <v>8</v>
      </c>
      <c r="N42" s="7">
        <v>12</v>
      </c>
      <c r="O42" s="7">
        <v>4</v>
      </c>
      <c r="P42" s="7">
        <v>9</v>
      </c>
      <c r="Q42" s="7">
        <v>8</v>
      </c>
      <c r="R42" s="7">
        <v>5</v>
      </c>
      <c r="S42" s="8">
        <f t="shared" si="0"/>
        <v>75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</row>
    <row r="43" spans="1:85" s="6" customFormat="1" ht="12.75" customHeight="1" x14ac:dyDescent="0.3">
      <c r="A43" s="31" t="s">
        <v>106</v>
      </c>
      <c r="B43" s="31" t="s">
        <v>135</v>
      </c>
      <c r="C43" s="31" t="s">
        <v>77</v>
      </c>
      <c r="D43" s="32">
        <v>2610000</v>
      </c>
      <c r="E43" s="32">
        <v>1200000</v>
      </c>
      <c r="F43" s="15" t="s">
        <v>149</v>
      </c>
      <c r="G43" s="13" t="s">
        <v>137</v>
      </c>
      <c r="H43" s="13" t="s">
        <v>160</v>
      </c>
      <c r="I43" s="13" t="s">
        <v>137</v>
      </c>
      <c r="J43" s="13" t="s">
        <v>154</v>
      </c>
      <c r="K43" s="13" t="s">
        <v>137</v>
      </c>
      <c r="L43" s="7">
        <v>32</v>
      </c>
      <c r="M43" s="7">
        <v>13</v>
      </c>
      <c r="N43" s="7">
        <v>11</v>
      </c>
      <c r="O43" s="7">
        <v>5</v>
      </c>
      <c r="P43" s="7">
        <v>6</v>
      </c>
      <c r="Q43" s="7">
        <v>9</v>
      </c>
      <c r="R43" s="7">
        <v>4</v>
      </c>
      <c r="S43" s="8">
        <f t="shared" si="0"/>
        <v>80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</row>
    <row r="44" spans="1:85" s="6" customFormat="1" ht="27" customHeight="1" x14ac:dyDescent="0.3">
      <c r="A44" s="31" t="s">
        <v>107</v>
      </c>
      <c r="B44" s="31" t="s">
        <v>136</v>
      </c>
      <c r="C44" s="31" t="s">
        <v>78</v>
      </c>
      <c r="D44" s="32">
        <v>996500</v>
      </c>
      <c r="E44" s="32">
        <v>450000</v>
      </c>
      <c r="F44" s="15" t="s">
        <v>169</v>
      </c>
      <c r="G44" s="13" t="s">
        <v>138</v>
      </c>
      <c r="H44" s="13" t="s">
        <v>151</v>
      </c>
      <c r="I44" s="13" t="s">
        <v>152</v>
      </c>
      <c r="J44" s="13" t="s">
        <v>177</v>
      </c>
      <c r="K44" s="13" t="s">
        <v>138</v>
      </c>
      <c r="L44" s="7">
        <v>17</v>
      </c>
      <c r="M44" s="7">
        <v>8</v>
      </c>
      <c r="N44" s="7">
        <v>6</v>
      </c>
      <c r="O44" s="7">
        <v>2</v>
      </c>
      <c r="P44" s="7">
        <v>6</v>
      </c>
      <c r="Q44" s="7">
        <v>5</v>
      </c>
      <c r="R44" s="7">
        <v>2</v>
      </c>
      <c r="S44" s="8">
        <f t="shared" si="0"/>
        <v>46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</row>
    <row r="45" spans="1:85" x14ac:dyDescent="0.3">
      <c r="D45" s="9">
        <f>SUM(D16:D35)</f>
        <v>36161911</v>
      </c>
      <c r="E45" s="9">
        <f>SUM(E16:E35)</f>
        <v>14620000</v>
      </c>
      <c r="F45" s="9"/>
    </row>
    <row r="46" spans="1:85" x14ac:dyDescent="0.3">
      <c r="E46" s="9"/>
      <c r="F46" s="9"/>
      <c r="G46" s="9"/>
      <c r="H46" s="9"/>
    </row>
  </sheetData>
  <mergeCells count="16">
    <mergeCell ref="F13:G14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2">
    <dataValidation type="whole" showInputMessage="1" showErrorMessage="1" errorTitle="ZNOVU A LÉPE" error="To je móóóóóóc!!!!" sqref="M16:R44">
      <formula1>0</formula1>
      <formula2>15</formula2>
    </dataValidation>
    <dataValidation type="whole" allowBlank="1" showInputMessage="1" showErrorMessage="1" errorTitle="ZNOVU A LÉPE" error="To je móóóóóóc!!!!" sqref="L16:L44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6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6.886718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5" ht="38.25" customHeight="1" x14ac:dyDescent="0.3">
      <c r="A1" s="1" t="s">
        <v>38</v>
      </c>
    </row>
    <row r="2" spans="1:85" ht="14.4" x14ac:dyDescent="0.3">
      <c r="A2" s="4" t="s">
        <v>39</v>
      </c>
      <c r="D2" s="4" t="s">
        <v>26</v>
      </c>
    </row>
    <row r="3" spans="1:85" ht="14.4" x14ac:dyDescent="0.3">
      <c r="A3" s="4" t="s">
        <v>40</v>
      </c>
      <c r="D3" s="2" t="s">
        <v>45</v>
      </c>
    </row>
    <row r="4" spans="1:85" ht="14.4" x14ac:dyDescent="0.3">
      <c r="A4" s="4" t="s">
        <v>41</v>
      </c>
      <c r="D4" s="2" t="s">
        <v>46</v>
      </c>
    </row>
    <row r="5" spans="1:85" ht="12.6" x14ac:dyDescent="0.3">
      <c r="A5" s="4" t="s">
        <v>42</v>
      </c>
      <c r="D5" s="2" t="s">
        <v>47</v>
      </c>
    </row>
    <row r="6" spans="1:85" ht="14.4" x14ac:dyDescent="0.3">
      <c r="A6" s="4" t="s">
        <v>43</v>
      </c>
    </row>
    <row r="7" spans="1:85" ht="12.6" x14ac:dyDescent="0.3">
      <c r="A7" s="4" t="s">
        <v>25</v>
      </c>
      <c r="D7" s="4" t="s">
        <v>27</v>
      </c>
    </row>
    <row r="8" spans="1:85" ht="14.4" x14ac:dyDescent="0.3">
      <c r="A8" s="10" t="s">
        <v>44</v>
      </c>
      <c r="D8" s="2" t="s">
        <v>48</v>
      </c>
    </row>
    <row r="9" spans="1:85" ht="14.4" x14ac:dyDescent="0.3">
      <c r="A9" s="10"/>
      <c r="D9" s="2" t="s">
        <v>49</v>
      </c>
    </row>
    <row r="10" spans="1:85" ht="12.6" x14ac:dyDescent="0.3">
      <c r="D10" s="4"/>
    </row>
    <row r="11" spans="1:85" x14ac:dyDescent="0.3">
      <c r="D11" s="2" t="s">
        <v>28</v>
      </c>
    </row>
    <row r="12" spans="1:85" ht="12.6" x14ac:dyDescent="0.3">
      <c r="A12" s="4"/>
    </row>
    <row r="13" spans="1:85" ht="26.4" customHeight="1" x14ac:dyDescent="0.3">
      <c r="A13" s="47" t="s">
        <v>0</v>
      </c>
      <c r="B13" s="47" t="s">
        <v>1</v>
      </c>
      <c r="C13" s="47" t="s">
        <v>20</v>
      </c>
      <c r="D13" s="47" t="s">
        <v>13</v>
      </c>
      <c r="E13" s="50" t="s">
        <v>2</v>
      </c>
      <c r="F13" s="47" t="s">
        <v>35</v>
      </c>
      <c r="G13" s="47"/>
      <c r="H13" s="47" t="s">
        <v>36</v>
      </c>
      <c r="I13" s="47"/>
      <c r="J13" s="47" t="s">
        <v>37</v>
      </c>
      <c r="K13" s="47"/>
      <c r="L13" s="47" t="s">
        <v>16</v>
      </c>
      <c r="M13" s="47" t="s">
        <v>14</v>
      </c>
      <c r="N13" s="47" t="s">
        <v>17</v>
      </c>
      <c r="O13" s="47" t="s">
        <v>32</v>
      </c>
      <c r="P13" s="47" t="s">
        <v>33</v>
      </c>
      <c r="Q13" s="47" t="s">
        <v>34</v>
      </c>
      <c r="R13" s="47" t="s">
        <v>3</v>
      </c>
      <c r="S13" s="47" t="s">
        <v>4</v>
      </c>
    </row>
    <row r="14" spans="1:85" ht="59.4" customHeight="1" x14ac:dyDescent="0.3">
      <c r="A14" s="48"/>
      <c r="B14" s="48"/>
      <c r="C14" s="48"/>
      <c r="D14" s="48"/>
      <c r="E14" s="51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</row>
    <row r="15" spans="1:85" ht="27" customHeight="1" x14ac:dyDescent="0.3">
      <c r="A15" s="49"/>
      <c r="B15" s="49"/>
      <c r="C15" s="49"/>
      <c r="D15" s="49"/>
      <c r="E15" s="52"/>
      <c r="F15" s="5" t="s">
        <v>29</v>
      </c>
      <c r="G15" s="18" t="s">
        <v>30</v>
      </c>
      <c r="H15" s="18" t="s">
        <v>29</v>
      </c>
      <c r="I15" s="18" t="s">
        <v>30</v>
      </c>
      <c r="J15" s="18" t="s">
        <v>29</v>
      </c>
      <c r="K15" s="18" t="s">
        <v>30</v>
      </c>
      <c r="L15" s="18" t="s">
        <v>31</v>
      </c>
      <c r="M15" s="18" t="s">
        <v>22</v>
      </c>
      <c r="N15" s="18" t="s">
        <v>22</v>
      </c>
      <c r="O15" s="18" t="s">
        <v>23</v>
      </c>
      <c r="P15" s="18" t="s">
        <v>24</v>
      </c>
      <c r="Q15" s="18" t="s">
        <v>24</v>
      </c>
      <c r="R15" s="18" t="s">
        <v>23</v>
      </c>
      <c r="S15" s="18"/>
    </row>
    <row r="16" spans="1:85" s="6" customFormat="1" ht="12.75" customHeight="1" x14ac:dyDescent="0.3">
      <c r="A16" s="31" t="s">
        <v>79</v>
      </c>
      <c r="B16" s="31" t="s">
        <v>108</v>
      </c>
      <c r="C16" s="31" t="s">
        <v>50</v>
      </c>
      <c r="D16" s="32">
        <v>1531170</v>
      </c>
      <c r="E16" s="32">
        <v>700000</v>
      </c>
      <c r="F16" s="16" t="s">
        <v>184</v>
      </c>
      <c r="G16" s="11" t="s">
        <v>178</v>
      </c>
      <c r="H16" s="11" t="s">
        <v>172</v>
      </c>
      <c r="I16" s="11" t="s">
        <v>138</v>
      </c>
      <c r="J16" s="11" t="s">
        <v>156</v>
      </c>
      <c r="K16" s="11" t="s">
        <v>137</v>
      </c>
      <c r="L16" s="7">
        <v>24</v>
      </c>
      <c r="M16" s="7">
        <v>11</v>
      </c>
      <c r="N16" s="7">
        <v>7</v>
      </c>
      <c r="O16" s="7">
        <v>3</v>
      </c>
      <c r="P16" s="7">
        <v>7</v>
      </c>
      <c r="Q16" s="7">
        <v>6</v>
      </c>
      <c r="R16" s="7">
        <v>5</v>
      </c>
      <c r="S16" s="8">
        <f t="shared" ref="S16:S44" si="0">SUM(L16:R16)</f>
        <v>63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</row>
    <row r="17" spans="1:85" s="6" customFormat="1" ht="12.75" customHeight="1" x14ac:dyDescent="0.3">
      <c r="A17" s="31" t="s">
        <v>80</v>
      </c>
      <c r="B17" s="31" t="s">
        <v>109</v>
      </c>
      <c r="C17" s="31" t="s">
        <v>51</v>
      </c>
      <c r="D17" s="32">
        <v>2537417</v>
      </c>
      <c r="E17" s="32">
        <v>1250000</v>
      </c>
      <c r="F17" s="12" t="s">
        <v>149</v>
      </c>
      <c r="G17" s="13" t="s">
        <v>137</v>
      </c>
      <c r="H17" s="13" t="s">
        <v>160</v>
      </c>
      <c r="I17" s="13" t="s">
        <v>137</v>
      </c>
      <c r="J17" s="13" t="s">
        <v>156</v>
      </c>
      <c r="K17" s="13" t="s">
        <v>137</v>
      </c>
      <c r="L17" s="7">
        <v>34</v>
      </c>
      <c r="M17" s="7">
        <v>13</v>
      </c>
      <c r="N17" s="7">
        <v>12</v>
      </c>
      <c r="O17" s="7">
        <v>5</v>
      </c>
      <c r="P17" s="7">
        <v>6</v>
      </c>
      <c r="Q17" s="7">
        <v>9</v>
      </c>
      <c r="R17" s="7">
        <v>5</v>
      </c>
      <c r="S17" s="8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</row>
    <row r="18" spans="1:85" s="6" customFormat="1" ht="12.75" customHeight="1" x14ac:dyDescent="0.3">
      <c r="A18" s="31" t="s">
        <v>81</v>
      </c>
      <c r="B18" s="31" t="s">
        <v>110</v>
      </c>
      <c r="C18" s="31" t="s">
        <v>52</v>
      </c>
      <c r="D18" s="32">
        <v>2480000</v>
      </c>
      <c r="E18" s="32">
        <v>980000</v>
      </c>
      <c r="F18" s="12" t="s">
        <v>155</v>
      </c>
      <c r="G18" s="13" t="s">
        <v>138</v>
      </c>
      <c r="H18" s="13" t="s">
        <v>151</v>
      </c>
      <c r="I18" s="13" t="s">
        <v>137</v>
      </c>
      <c r="J18" s="13" t="s">
        <v>162</v>
      </c>
      <c r="K18" s="13" t="s">
        <v>137</v>
      </c>
      <c r="L18" s="7">
        <v>30</v>
      </c>
      <c r="M18" s="7">
        <v>11</v>
      </c>
      <c r="N18" s="7">
        <v>10</v>
      </c>
      <c r="O18" s="7">
        <v>4</v>
      </c>
      <c r="P18" s="7">
        <v>7</v>
      </c>
      <c r="Q18" s="7">
        <v>9</v>
      </c>
      <c r="R18" s="7">
        <v>4</v>
      </c>
      <c r="S18" s="8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6" customFormat="1" ht="12.6" x14ac:dyDescent="0.3">
      <c r="A19" s="31" t="s">
        <v>82</v>
      </c>
      <c r="B19" s="31" t="s">
        <v>111</v>
      </c>
      <c r="C19" s="31" t="s">
        <v>53</v>
      </c>
      <c r="D19" s="32">
        <v>2367525</v>
      </c>
      <c r="E19" s="32">
        <v>900000</v>
      </c>
      <c r="F19" s="14" t="s">
        <v>171</v>
      </c>
      <c r="G19" s="13" t="s">
        <v>138</v>
      </c>
      <c r="H19" s="13" t="s">
        <v>184</v>
      </c>
      <c r="I19" s="13" t="s">
        <v>178</v>
      </c>
      <c r="J19" s="13" t="s">
        <v>140</v>
      </c>
      <c r="K19" s="13" t="s">
        <v>137</v>
      </c>
      <c r="L19" s="7">
        <v>27</v>
      </c>
      <c r="M19" s="7">
        <v>13</v>
      </c>
      <c r="N19" s="7">
        <v>10</v>
      </c>
      <c r="O19" s="7">
        <v>2</v>
      </c>
      <c r="P19" s="7">
        <v>7</v>
      </c>
      <c r="Q19" s="7">
        <v>7</v>
      </c>
      <c r="R19" s="7">
        <v>3</v>
      </c>
      <c r="S19" s="8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6" customFormat="1" ht="12.75" customHeight="1" x14ac:dyDescent="0.3">
      <c r="A20" s="31" t="s">
        <v>83</v>
      </c>
      <c r="B20" s="31" t="s">
        <v>112</v>
      </c>
      <c r="C20" s="31" t="s">
        <v>54</v>
      </c>
      <c r="D20" s="32">
        <v>900000</v>
      </c>
      <c r="E20" s="32">
        <v>450000</v>
      </c>
      <c r="F20" s="12" t="s">
        <v>151</v>
      </c>
      <c r="G20" s="13" t="s">
        <v>138</v>
      </c>
      <c r="H20" s="13" t="s">
        <v>171</v>
      </c>
      <c r="I20" s="13" t="s">
        <v>138</v>
      </c>
      <c r="J20" s="13" t="s">
        <v>141</v>
      </c>
      <c r="K20" s="13" t="s">
        <v>138</v>
      </c>
      <c r="L20" s="7">
        <v>15</v>
      </c>
      <c r="M20" s="7">
        <v>9</v>
      </c>
      <c r="N20" s="7">
        <v>8</v>
      </c>
      <c r="O20" s="7">
        <v>3</v>
      </c>
      <c r="P20" s="7">
        <v>7</v>
      </c>
      <c r="Q20" s="7">
        <v>6</v>
      </c>
      <c r="R20" s="7">
        <v>3</v>
      </c>
      <c r="S20" s="8">
        <f t="shared" si="0"/>
        <v>51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</row>
    <row r="21" spans="1:85" s="6" customFormat="1" ht="12.75" customHeight="1" x14ac:dyDescent="0.3">
      <c r="A21" s="31" t="s">
        <v>84</v>
      </c>
      <c r="B21" s="31" t="s">
        <v>113</v>
      </c>
      <c r="C21" s="31" t="s">
        <v>55</v>
      </c>
      <c r="D21" s="32">
        <v>995100</v>
      </c>
      <c r="E21" s="32">
        <v>490000</v>
      </c>
      <c r="F21" s="14" t="s">
        <v>155</v>
      </c>
      <c r="G21" s="13" t="s">
        <v>137</v>
      </c>
      <c r="H21" s="13" t="s">
        <v>158</v>
      </c>
      <c r="I21" s="13" t="s">
        <v>137</v>
      </c>
      <c r="J21" s="13" t="s">
        <v>166</v>
      </c>
      <c r="K21" s="13" t="s">
        <v>137</v>
      </c>
      <c r="L21" s="7">
        <v>29</v>
      </c>
      <c r="M21" s="7">
        <v>13</v>
      </c>
      <c r="N21" s="7">
        <v>10</v>
      </c>
      <c r="O21" s="7">
        <v>3</v>
      </c>
      <c r="P21" s="7">
        <v>6</v>
      </c>
      <c r="Q21" s="7">
        <v>5</v>
      </c>
      <c r="R21" s="7">
        <v>3</v>
      </c>
      <c r="S21" s="8">
        <f t="shared" si="0"/>
        <v>69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</row>
    <row r="22" spans="1:85" s="6" customFormat="1" ht="13.5" customHeight="1" x14ac:dyDescent="0.3">
      <c r="A22" s="31" t="s">
        <v>85</v>
      </c>
      <c r="B22" s="31" t="s">
        <v>114</v>
      </c>
      <c r="C22" s="31" t="s">
        <v>56</v>
      </c>
      <c r="D22" s="32">
        <v>1123176</v>
      </c>
      <c r="E22" s="32">
        <v>500000</v>
      </c>
      <c r="F22" s="12" t="s">
        <v>172</v>
      </c>
      <c r="G22" s="13" t="s">
        <v>138</v>
      </c>
      <c r="H22" s="13" t="s">
        <v>184</v>
      </c>
      <c r="I22" s="13" t="s">
        <v>178</v>
      </c>
      <c r="J22" s="13" t="s">
        <v>159</v>
      </c>
      <c r="K22" s="13" t="s">
        <v>137</v>
      </c>
      <c r="L22" s="7">
        <v>21</v>
      </c>
      <c r="M22" s="7">
        <v>9</v>
      </c>
      <c r="N22" s="7">
        <v>8</v>
      </c>
      <c r="O22" s="7">
        <v>3</v>
      </c>
      <c r="P22" s="7">
        <v>8</v>
      </c>
      <c r="Q22" s="7">
        <v>7</v>
      </c>
      <c r="R22" s="7">
        <v>4</v>
      </c>
      <c r="S22" s="8">
        <f t="shared" si="0"/>
        <v>60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</row>
    <row r="23" spans="1:85" s="6" customFormat="1" ht="12.75" customHeight="1" x14ac:dyDescent="0.3">
      <c r="A23" s="31" t="s">
        <v>86</v>
      </c>
      <c r="B23" s="31" t="s">
        <v>115</v>
      </c>
      <c r="C23" s="31" t="s">
        <v>57</v>
      </c>
      <c r="D23" s="32">
        <v>1876194</v>
      </c>
      <c r="E23" s="32">
        <v>800000</v>
      </c>
      <c r="F23" s="12" t="s">
        <v>171</v>
      </c>
      <c r="G23" s="13" t="s">
        <v>137</v>
      </c>
      <c r="H23" s="13" t="s">
        <v>139</v>
      </c>
      <c r="I23" s="13" t="s">
        <v>137</v>
      </c>
      <c r="J23" s="13" t="s">
        <v>157</v>
      </c>
      <c r="K23" s="13" t="s">
        <v>138</v>
      </c>
      <c r="L23" s="7">
        <v>33</v>
      </c>
      <c r="M23" s="7">
        <v>11</v>
      </c>
      <c r="N23" s="7">
        <v>12</v>
      </c>
      <c r="O23" s="7">
        <v>3</v>
      </c>
      <c r="P23" s="7">
        <v>6</v>
      </c>
      <c r="Q23" s="7">
        <v>7</v>
      </c>
      <c r="R23" s="7">
        <v>4</v>
      </c>
      <c r="S23" s="8">
        <f t="shared" si="0"/>
        <v>76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</row>
    <row r="24" spans="1:85" s="6" customFormat="1" ht="12.75" customHeight="1" x14ac:dyDescent="0.3">
      <c r="A24" s="31" t="s">
        <v>87</v>
      </c>
      <c r="B24" s="31" t="s">
        <v>116</v>
      </c>
      <c r="C24" s="31" t="s">
        <v>58</v>
      </c>
      <c r="D24" s="32">
        <v>1154530</v>
      </c>
      <c r="E24" s="32">
        <v>750000</v>
      </c>
      <c r="F24" s="12" t="s">
        <v>169</v>
      </c>
      <c r="G24" s="13" t="s">
        <v>137</v>
      </c>
      <c r="H24" s="13" t="s">
        <v>158</v>
      </c>
      <c r="I24" s="13" t="s">
        <v>138</v>
      </c>
      <c r="J24" s="13" t="s">
        <v>164</v>
      </c>
      <c r="K24" s="13" t="s">
        <v>137</v>
      </c>
      <c r="L24" s="7">
        <v>28</v>
      </c>
      <c r="M24" s="7">
        <v>10</v>
      </c>
      <c r="N24" s="7">
        <v>9</v>
      </c>
      <c r="O24" s="7">
        <v>4</v>
      </c>
      <c r="P24" s="7">
        <v>7</v>
      </c>
      <c r="Q24" s="7">
        <v>7</v>
      </c>
      <c r="R24" s="7">
        <v>5</v>
      </c>
      <c r="S24" s="8">
        <f t="shared" si="0"/>
        <v>70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</row>
    <row r="25" spans="1:85" s="6" customFormat="1" ht="12.75" customHeight="1" x14ac:dyDescent="0.3">
      <c r="A25" s="31" t="s">
        <v>88</v>
      </c>
      <c r="B25" s="31" t="s">
        <v>117</v>
      </c>
      <c r="C25" s="31" t="s">
        <v>59</v>
      </c>
      <c r="D25" s="32">
        <v>2735000</v>
      </c>
      <c r="E25" s="32">
        <v>900000</v>
      </c>
      <c r="F25" s="12" t="s">
        <v>176</v>
      </c>
      <c r="G25" s="13" t="s">
        <v>137</v>
      </c>
      <c r="H25" s="13" t="s">
        <v>173</v>
      </c>
      <c r="I25" s="13" t="s">
        <v>138</v>
      </c>
      <c r="J25" s="13" t="s">
        <v>162</v>
      </c>
      <c r="K25" s="13" t="s">
        <v>138</v>
      </c>
      <c r="L25" s="7">
        <v>12</v>
      </c>
      <c r="M25" s="7">
        <v>6</v>
      </c>
      <c r="N25" s="7">
        <v>4</v>
      </c>
      <c r="O25" s="7">
        <v>3</v>
      </c>
      <c r="P25" s="7">
        <v>6</v>
      </c>
      <c r="Q25" s="7">
        <v>5</v>
      </c>
      <c r="R25" s="7">
        <v>2</v>
      </c>
      <c r="S25" s="8">
        <f t="shared" si="0"/>
        <v>38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</row>
    <row r="26" spans="1:85" s="6" customFormat="1" ht="12.75" customHeight="1" x14ac:dyDescent="0.3">
      <c r="A26" s="31" t="s">
        <v>89</v>
      </c>
      <c r="B26" s="31" t="s">
        <v>118</v>
      </c>
      <c r="C26" s="31" t="s">
        <v>60</v>
      </c>
      <c r="D26" s="32">
        <v>672000</v>
      </c>
      <c r="E26" s="32">
        <v>300000</v>
      </c>
      <c r="F26" s="12" t="s">
        <v>146</v>
      </c>
      <c r="G26" s="13" t="s">
        <v>138</v>
      </c>
      <c r="H26" s="13" t="s">
        <v>148</v>
      </c>
      <c r="I26" s="13" t="s">
        <v>138</v>
      </c>
      <c r="J26" s="13" t="s">
        <v>153</v>
      </c>
      <c r="K26" s="13" t="s">
        <v>137</v>
      </c>
      <c r="L26" s="7">
        <v>26</v>
      </c>
      <c r="M26" s="7">
        <v>12</v>
      </c>
      <c r="N26" s="7">
        <v>9</v>
      </c>
      <c r="O26" s="7">
        <v>4</v>
      </c>
      <c r="P26" s="7">
        <v>8</v>
      </c>
      <c r="Q26" s="7">
        <v>8</v>
      </c>
      <c r="R26" s="7">
        <v>4</v>
      </c>
      <c r="S26" s="8">
        <f t="shared" si="0"/>
        <v>71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</row>
    <row r="27" spans="1:85" s="6" customFormat="1" ht="12.6" x14ac:dyDescent="0.3">
      <c r="A27" s="31" t="s">
        <v>90</v>
      </c>
      <c r="B27" s="31" t="s">
        <v>119</v>
      </c>
      <c r="C27" s="31" t="s">
        <v>61</v>
      </c>
      <c r="D27" s="32">
        <v>1629450</v>
      </c>
      <c r="E27" s="32">
        <v>750000</v>
      </c>
      <c r="F27" s="14" t="s">
        <v>146</v>
      </c>
      <c r="G27" s="13" t="s">
        <v>137</v>
      </c>
      <c r="H27" s="13" t="s">
        <v>175</v>
      </c>
      <c r="I27" s="13" t="s">
        <v>137</v>
      </c>
      <c r="J27" s="13" t="s">
        <v>165</v>
      </c>
      <c r="K27" s="13" t="s">
        <v>137</v>
      </c>
      <c r="L27" s="7">
        <v>33</v>
      </c>
      <c r="M27" s="7">
        <v>11</v>
      </c>
      <c r="N27" s="7">
        <v>12</v>
      </c>
      <c r="O27" s="7">
        <v>4</v>
      </c>
      <c r="P27" s="7">
        <v>7</v>
      </c>
      <c r="Q27" s="7">
        <v>8</v>
      </c>
      <c r="R27" s="7">
        <v>5</v>
      </c>
      <c r="S27" s="8">
        <f t="shared" si="0"/>
        <v>80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</row>
    <row r="28" spans="1:85" s="6" customFormat="1" ht="12.75" customHeight="1" x14ac:dyDescent="0.3">
      <c r="A28" s="36" t="s">
        <v>91</v>
      </c>
      <c r="B28" s="31" t="s">
        <v>120</v>
      </c>
      <c r="C28" s="31" t="s">
        <v>62</v>
      </c>
      <c r="D28" s="37">
        <v>2026500</v>
      </c>
      <c r="E28" s="37">
        <v>600000</v>
      </c>
      <c r="F28" s="12" t="s">
        <v>143</v>
      </c>
      <c r="G28" s="13" t="s">
        <v>138</v>
      </c>
      <c r="H28" s="13" t="s">
        <v>175</v>
      </c>
      <c r="I28" s="13" t="s">
        <v>137</v>
      </c>
      <c r="J28" s="13" t="s">
        <v>154</v>
      </c>
      <c r="K28" s="13" t="s">
        <v>137</v>
      </c>
      <c r="L28" s="7">
        <v>30</v>
      </c>
      <c r="M28" s="7">
        <v>10</v>
      </c>
      <c r="N28" s="7">
        <v>12</v>
      </c>
      <c r="O28" s="7">
        <v>3</v>
      </c>
      <c r="P28" s="7">
        <v>3</v>
      </c>
      <c r="Q28" s="7">
        <v>3</v>
      </c>
      <c r="R28" s="7">
        <v>5</v>
      </c>
      <c r="S28" s="8">
        <f t="shared" si="0"/>
        <v>66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</row>
    <row r="29" spans="1:85" s="6" customFormat="1" ht="12.75" customHeight="1" x14ac:dyDescent="0.3">
      <c r="A29" s="36" t="s">
        <v>92</v>
      </c>
      <c r="B29" s="31" t="s">
        <v>121</v>
      </c>
      <c r="C29" s="31" t="s">
        <v>63</v>
      </c>
      <c r="D29" s="37">
        <v>1580000</v>
      </c>
      <c r="E29" s="37">
        <v>700000</v>
      </c>
      <c r="F29" s="14" t="s">
        <v>173</v>
      </c>
      <c r="G29" s="13" t="s">
        <v>137</v>
      </c>
      <c r="H29" s="13" t="s">
        <v>142</v>
      </c>
      <c r="I29" s="13" t="s">
        <v>138</v>
      </c>
      <c r="J29" s="13" t="s">
        <v>177</v>
      </c>
      <c r="K29" s="13" t="s">
        <v>137</v>
      </c>
      <c r="L29" s="7">
        <v>20</v>
      </c>
      <c r="M29" s="7">
        <v>11</v>
      </c>
      <c r="N29" s="7">
        <v>6</v>
      </c>
      <c r="O29" s="7">
        <v>2</v>
      </c>
      <c r="P29" s="7">
        <v>3</v>
      </c>
      <c r="Q29" s="7">
        <v>3</v>
      </c>
      <c r="R29" s="7">
        <v>5</v>
      </c>
      <c r="S29" s="8">
        <f t="shared" si="0"/>
        <v>50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</row>
    <row r="30" spans="1:85" s="6" customFormat="1" ht="12.75" customHeight="1" x14ac:dyDescent="0.3">
      <c r="A30" s="36" t="s">
        <v>93</v>
      </c>
      <c r="B30" s="31" t="s">
        <v>122</v>
      </c>
      <c r="C30" s="31" t="s">
        <v>64</v>
      </c>
      <c r="D30" s="37">
        <v>2442425</v>
      </c>
      <c r="E30" s="37">
        <v>700000</v>
      </c>
      <c r="F30" s="12" t="s">
        <v>168</v>
      </c>
      <c r="G30" s="13" t="s">
        <v>138</v>
      </c>
      <c r="H30" s="13" t="s">
        <v>148</v>
      </c>
      <c r="I30" s="13" t="s">
        <v>138</v>
      </c>
      <c r="J30" s="13" t="s">
        <v>145</v>
      </c>
      <c r="K30" s="13" t="s">
        <v>138</v>
      </c>
      <c r="L30" s="7">
        <v>17</v>
      </c>
      <c r="M30" s="7">
        <v>9</v>
      </c>
      <c r="N30" s="7">
        <v>6</v>
      </c>
      <c r="O30" s="7">
        <v>3</v>
      </c>
      <c r="P30" s="7">
        <v>8</v>
      </c>
      <c r="Q30" s="7">
        <v>6</v>
      </c>
      <c r="R30" s="7">
        <v>2</v>
      </c>
      <c r="S30" s="8">
        <f t="shared" si="0"/>
        <v>51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</row>
    <row r="31" spans="1:85" s="6" customFormat="1" ht="12.75" customHeight="1" x14ac:dyDescent="0.3">
      <c r="A31" s="36" t="s">
        <v>94</v>
      </c>
      <c r="B31" s="31" t="s">
        <v>123</v>
      </c>
      <c r="C31" s="31" t="s">
        <v>65</v>
      </c>
      <c r="D31" s="37">
        <v>2000000</v>
      </c>
      <c r="E31" s="37">
        <v>850000</v>
      </c>
      <c r="F31" s="14" t="s">
        <v>151</v>
      </c>
      <c r="G31" s="13" t="s">
        <v>137</v>
      </c>
      <c r="H31" s="13" t="s">
        <v>171</v>
      </c>
      <c r="I31" s="13" t="s">
        <v>137</v>
      </c>
      <c r="J31" s="13" t="s">
        <v>166</v>
      </c>
      <c r="K31" s="13" t="s">
        <v>137</v>
      </c>
      <c r="L31" s="7">
        <v>30</v>
      </c>
      <c r="M31" s="7">
        <v>14</v>
      </c>
      <c r="N31" s="7">
        <v>11</v>
      </c>
      <c r="O31" s="7">
        <v>4</v>
      </c>
      <c r="P31" s="7">
        <v>9</v>
      </c>
      <c r="Q31" s="7">
        <v>9</v>
      </c>
      <c r="R31" s="7">
        <v>4</v>
      </c>
      <c r="S31" s="8">
        <f t="shared" si="0"/>
        <v>81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</row>
    <row r="32" spans="1:85" s="6" customFormat="1" ht="12.6" x14ac:dyDescent="0.3">
      <c r="A32" s="31" t="s">
        <v>95</v>
      </c>
      <c r="B32" s="31" t="s">
        <v>124</v>
      </c>
      <c r="C32" s="31" t="s">
        <v>66</v>
      </c>
      <c r="D32" s="32">
        <v>2402000</v>
      </c>
      <c r="E32" s="32">
        <v>700000</v>
      </c>
      <c r="F32" s="14" t="s">
        <v>139</v>
      </c>
      <c r="G32" s="13" t="s">
        <v>137</v>
      </c>
      <c r="H32" s="13" t="s">
        <v>155</v>
      </c>
      <c r="I32" s="13" t="s">
        <v>137</v>
      </c>
      <c r="J32" s="13" t="s">
        <v>156</v>
      </c>
      <c r="K32" s="13" t="s">
        <v>137</v>
      </c>
      <c r="L32" s="7">
        <v>35</v>
      </c>
      <c r="M32" s="7">
        <v>12</v>
      </c>
      <c r="N32" s="7">
        <v>12</v>
      </c>
      <c r="O32" s="7">
        <v>5</v>
      </c>
      <c r="P32" s="7">
        <v>8</v>
      </c>
      <c r="Q32" s="7">
        <v>10</v>
      </c>
      <c r="R32" s="7">
        <v>4</v>
      </c>
      <c r="S32" s="8">
        <f t="shared" si="0"/>
        <v>86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</row>
    <row r="33" spans="1:85" s="6" customFormat="1" ht="12.75" customHeight="1" x14ac:dyDescent="0.3">
      <c r="A33" s="31" t="s">
        <v>96</v>
      </c>
      <c r="B33" s="31" t="s">
        <v>125</v>
      </c>
      <c r="C33" s="31" t="s">
        <v>67</v>
      </c>
      <c r="D33" s="32">
        <v>1538660</v>
      </c>
      <c r="E33" s="32">
        <v>750000</v>
      </c>
      <c r="F33" s="12" t="s">
        <v>173</v>
      </c>
      <c r="G33" s="13" t="s">
        <v>137</v>
      </c>
      <c r="H33" s="13" t="s">
        <v>143</v>
      </c>
      <c r="I33" s="13" t="s">
        <v>137</v>
      </c>
      <c r="J33" s="13" t="s">
        <v>157</v>
      </c>
      <c r="K33" s="13" t="s">
        <v>137</v>
      </c>
      <c r="L33" s="7">
        <v>28</v>
      </c>
      <c r="M33" s="7">
        <v>12</v>
      </c>
      <c r="N33" s="7">
        <v>10</v>
      </c>
      <c r="O33" s="7">
        <v>5</v>
      </c>
      <c r="P33" s="7">
        <v>9</v>
      </c>
      <c r="Q33" s="7">
        <v>8</v>
      </c>
      <c r="R33" s="7">
        <v>3</v>
      </c>
      <c r="S33" s="8">
        <f t="shared" si="0"/>
        <v>75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</row>
    <row r="34" spans="1:85" s="6" customFormat="1" ht="12.6" customHeight="1" x14ac:dyDescent="0.3">
      <c r="A34" s="31" t="s">
        <v>97</v>
      </c>
      <c r="B34" s="31" t="s">
        <v>126</v>
      </c>
      <c r="C34" s="31" t="s">
        <v>68</v>
      </c>
      <c r="D34" s="32">
        <v>1640000</v>
      </c>
      <c r="E34" s="32">
        <v>750000</v>
      </c>
      <c r="F34" s="12" t="s">
        <v>170</v>
      </c>
      <c r="G34" s="13" t="s">
        <v>137</v>
      </c>
      <c r="H34" s="13" t="s">
        <v>169</v>
      </c>
      <c r="I34" s="13" t="s">
        <v>137</v>
      </c>
      <c r="J34" s="13" t="s">
        <v>162</v>
      </c>
      <c r="K34" s="13" t="s">
        <v>138</v>
      </c>
      <c r="L34" s="7">
        <v>20</v>
      </c>
      <c r="M34" s="7">
        <v>9</v>
      </c>
      <c r="N34" s="7">
        <v>8</v>
      </c>
      <c r="O34" s="7">
        <v>2</v>
      </c>
      <c r="P34" s="7">
        <v>4</v>
      </c>
      <c r="Q34" s="7">
        <v>6</v>
      </c>
      <c r="R34" s="7">
        <v>2</v>
      </c>
      <c r="S34" s="8">
        <f t="shared" si="0"/>
        <v>51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</row>
    <row r="35" spans="1:85" s="6" customFormat="1" ht="12.75" customHeight="1" x14ac:dyDescent="0.3">
      <c r="A35" s="31" t="s">
        <v>98</v>
      </c>
      <c r="B35" s="31" t="s">
        <v>127</v>
      </c>
      <c r="C35" s="31" t="s">
        <v>69</v>
      </c>
      <c r="D35" s="32">
        <v>2530764</v>
      </c>
      <c r="E35" s="32">
        <v>800000</v>
      </c>
      <c r="F35" s="12" t="s">
        <v>147</v>
      </c>
      <c r="G35" s="13" t="s">
        <v>137</v>
      </c>
      <c r="H35" s="13" t="s">
        <v>173</v>
      </c>
      <c r="I35" s="13" t="s">
        <v>138</v>
      </c>
      <c r="J35" s="13" t="s">
        <v>140</v>
      </c>
      <c r="K35" s="13" t="s">
        <v>137</v>
      </c>
      <c r="L35" s="7">
        <v>28</v>
      </c>
      <c r="M35" s="7">
        <v>11</v>
      </c>
      <c r="N35" s="7">
        <v>10</v>
      </c>
      <c r="O35" s="7">
        <v>5</v>
      </c>
      <c r="P35" s="7">
        <v>9</v>
      </c>
      <c r="Q35" s="7">
        <v>8</v>
      </c>
      <c r="R35" s="7">
        <v>5</v>
      </c>
      <c r="S35" s="8">
        <f t="shared" si="0"/>
        <v>76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</row>
    <row r="36" spans="1:85" s="6" customFormat="1" ht="12.75" customHeight="1" x14ac:dyDescent="0.3">
      <c r="A36" s="31" t="s">
        <v>99</v>
      </c>
      <c r="B36" s="31" t="s">
        <v>128</v>
      </c>
      <c r="C36" s="31" t="s">
        <v>70</v>
      </c>
      <c r="D36" s="32">
        <v>1322000</v>
      </c>
      <c r="E36" s="32">
        <v>500000</v>
      </c>
      <c r="F36" s="12" t="s">
        <v>150</v>
      </c>
      <c r="G36" s="13" t="s">
        <v>137</v>
      </c>
      <c r="H36" s="13" t="s">
        <v>167</v>
      </c>
      <c r="I36" s="13" t="s">
        <v>137</v>
      </c>
      <c r="J36" s="13" t="s">
        <v>141</v>
      </c>
      <c r="K36" s="13" t="s">
        <v>137</v>
      </c>
      <c r="L36" s="7">
        <v>28</v>
      </c>
      <c r="M36" s="7">
        <v>9</v>
      </c>
      <c r="N36" s="7">
        <v>10</v>
      </c>
      <c r="O36" s="7">
        <v>5</v>
      </c>
      <c r="P36" s="7">
        <v>9</v>
      </c>
      <c r="Q36" s="7">
        <v>10</v>
      </c>
      <c r="R36" s="7">
        <v>4</v>
      </c>
      <c r="S36" s="8">
        <f t="shared" si="0"/>
        <v>75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</row>
    <row r="37" spans="1:85" s="6" customFormat="1" ht="12.75" customHeight="1" x14ac:dyDescent="0.3">
      <c r="A37" s="31" t="s">
        <v>100</v>
      </c>
      <c r="B37" s="31" t="s">
        <v>129</v>
      </c>
      <c r="C37" s="31" t="s">
        <v>71</v>
      </c>
      <c r="D37" s="32">
        <v>730000</v>
      </c>
      <c r="E37" s="32">
        <v>360000</v>
      </c>
      <c r="F37" s="14" t="s">
        <v>175</v>
      </c>
      <c r="G37" s="13" t="s">
        <v>138</v>
      </c>
      <c r="H37" s="13" t="s">
        <v>142</v>
      </c>
      <c r="I37" s="13" t="s">
        <v>138</v>
      </c>
      <c r="J37" s="13" t="s">
        <v>166</v>
      </c>
      <c r="K37" s="13" t="s">
        <v>137</v>
      </c>
      <c r="L37" s="7">
        <v>13</v>
      </c>
      <c r="M37" s="7">
        <v>8</v>
      </c>
      <c r="N37" s="7">
        <v>5</v>
      </c>
      <c r="O37" s="7">
        <v>3</v>
      </c>
      <c r="P37" s="7">
        <v>7</v>
      </c>
      <c r="Q37" s="7">
        <v>5</v>
      </c>
      <c r="R37" s="7">
        <v>4</v>
      </c>
      <c r="S37" s="8">
        <f t="shared" si="0"/>
        <v>45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</row>
    <row r="38" spans="1:85" s="6" customFormat="1" ht="12.75" customHeight="1" x14ac:dyDescent="0.3">
      <c r="A38" s="31" t="s">
        <v>101</v>
      </c>
      <c r="B38" s="31" t="s">
        <v>130</v>
      </c>
      <c r="C38" s="31" t="s">
        <v>72</v>
      </c>
      <c r="D38" s="32">
        <v>1912625</v>
      </c>
      <c r="E38" s="32">
        <v>650000</v>
      </c>
      <c r="F38" s="12" t="s">
        <v>161</v>
      </c>
      <c r="G38" s="13" t="s">
        <v>138</v>
      </c>
      <c r="H38" s="13" t="s">
        <v>144</v>
      </c>
      <c r="I38" s="13" t="s">
        <v>138</v>
      </c>
      <c r="J38" s="13" t="s">
        <v>159</v>
      </c>
      <c r="K38" s="13" t="s">
        <v>138</v>
      </c>
      <c r="L38" s="7">
        <v>22</v>
      </c>
      <c r="M38" s="7">
        <v>7</v>
      </c>
      <c r="N38" s="7">
        <v>7</v>
      </c>
      <c r="O38" s="7">
        <v>3</v>
      </c>
      <c r="P38" s="7">
        <v>7</v>
      </c>
      <c r="Q38" s="7">
        <v>7</v>
      </c>
      <c r="R38" s="7">
        <v>4</v>
      </c>
      <c r="S38" s="8">
        <f t="shared" si="0"/>
        <v>57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</row>
    <row r="39" spans="1:85" s="6" customFormat="1" ht="12.75" customHeight="1" x14ac:dyDescent="0.3">
      <c r="A39" s="31" t="s">
        <v>102</v>
      </c>
      <c r="B39" s="31" t="s">
        <v>131</v>
      </c>
      <c r="C39" s="31" t="s">
        <v>73</v>
      </c>
      <c r="D39" s="32">
        <v>1824093</v>
      </c>
      <c r="E39" s="32">
        <v>700000</v>
      </c>
      <c r="F39" s="15" t="s">
        <v>163</v>
      </c>
      <c r="G39" s="13" t="s">
        <v>137</v>
      </c>
      <c r="H39" s="13" t="s">
        <v>170</v>
      </c>
      <c r="I39" s="13" t="s">
        <v>137</v>
      </c>
      <c r="J39" s="13" t="s">
        <v>157</v>
      </c>
      <c r="K39" s="13" t="s">
        <v>137</v>
      </c>
      <c r="L39" s="7">
        <v>33</v>
      </c>
      <c r="M39" s="7">
        <v>13</v>
      </c>
      <c r="N39" s="7">
        <v>12</v>
      </c>
      <c r="O39" s="7">
        <v>5</v>
      </c>
      <c r="P39" s="7">
        <v>9</v>
      </c>
      <c r="Q39" s="7">
        <v>9</v>
      </c>
      <c r="R39" s="7">
        <v>4</v>
      </c>
      <c r="S39" s="8">
        <f t="shared" si="0"/>
        <v>85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</row>
    <row r="40" spans="1:85" s="6" customFormat="1" ht="12.75" customHeight="1" x14ac:dyDescent="0.3">
      <c r="A40" s="31" t="s">
        <v>103</v>
      </c>
      <c r="B40" s="31" t="s">
        <v>132</v>
      </c>
      <c r="C40" s="31" t="s">
        <v>74</v>
      </c>
      <c r="D40" s="32">
        <v>1750000</v>
      </c>
      <c r="E40" s="32">
        <v>900000</v>
      </c>
      <c r="F40" s="15" t="s">
        <v>142</v>
      </c>
      <c r="G40" s="13" t="s">
        <v>138</v>
      </c>
      <c r="H40" s="13" t="s">
        <v>161</v>
      </c>
      <c r="I40" s="13" t="s">
        <v>137</v>
      </c>
      <c r="J40" s="13" t="s">
        <v>164</v>
      </c>
      <c r="K40" s="13" t="s">
        <v>138</v>
      </c>
      <c r="L40" s="7">
        <v>35</v>
      </c>
      <c r="M40" s="7">
        <v>14</v>
      </c>
      <c r="N40" s="7">
        <v>13</v>
      </c>
      <c r="O40" s="7">
        <v>4</v>
      </c>
      <c r="P40" s="7">
        <v>8</v>
      </c>
      <c r="Q40" s="7">
        <v>9</v>
      </c>
      <c r="R40" s="7">
        <v>5</v>
      </c>
      <c r="S40" s="8">
        <f t="shared" si="0"/>
        <v>88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</row>
    <row r="41" spans="1:85" s="6" customFormat="1" ht="12.6" x14ac:dyDescent="0.3">
      <c r="A41" s="31" t="s">
        <v>104</v>
      </c>
      <c r="B41" s="31" t="s">
        <v>133</v>
      </c>
      <c r="C41" s="31" t="s">
        <v>75</v>
      </c>
      <c r="D41" s="32">
        <v>1580000</v>
      </c>
      <c r="E41" s="32">
        <v>770000</v>
      </c>
      <c r="F41" s="15" t="s">
        <v>144</v>
      </c>
      <c r="G41" s="13" t="s">
        <v>138</v>
      </c>
      <c r="H41" s="13" t="s">
        <v>174</v>
      </c>
      <c r="I41" s="13" t="s">
        <v>138</v>
      </c>
      <c r="J41" s="13" t="s">
        <v>140</v>
      </c>
      <c r="K41" s="13" t="s">
        <v>137</v>
      </c>
      <c r="L41" s="7">
        <v>28</v>
      </c>
      <c r="M41" s="7">
        <v>13</v>
      </c>
      <c r="N41" s="7">
        <v>10</v>
      </c>
      <c r="O41" s="7">
        <v>4</v>
      </c>
      <c r="P41" s="7">
        <v>8</v>
      </c>
      <c r="Q41" s="7">
        <v>8</v>
      </c>
      <c r="R41" s="7">
        <v>4</v>
      </c>
      <c r="S41" s="8">
        <f t="shared" si="0"/>
        <v>75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</row>
    <row r="42" spans="1:85" s="6" customFormat="1" ht="12.75" customHeight="1" x14ac:dyDescent="0.3">
      <c r="A42" s="31" t="s">
        <v>105</v>
      </c>
      <c r="B42" s="31" t="s">
        <v>134</v>
      </c>
      <c r="C42" s="31" t="s">
        <v>76</v>
      </c>
      <c r="D42" s="32">
        <v>1400000</v>
      </c>
      <c r="E42" s="32">
        <v>650000</v>
      </c>
      <c r="F42" s="14" t="s">
        <v>184</v>
      </c>
      <c r="G42" s="13" t="s">
        <v>178</v>
      </c>
      <c r="H42" s="13" t="s">
        <v>179</v>
      </c>
      <c r="I42" s="13" t="s">
        <v>137</v>
      </c>
      <c r="J42" s="13" t="s">
        <v>165</v>
      </c>
      <c r="K42" s="13" t="s">
        <v>137</v>
      </c>
      <c r="L42" s="7">
        <v>27</v>
      </c>
      <c r="M42" s="7">
        <v>9</v>
      </c>
      <c r="N42" s="7">
        <v>9</v>
      </c>
      <c r="O42" s="7">
        <v>5</v>
      </c>
      <c r="P42" s="7">
        <v>10</v>
      </c>
      <c r="Q42" s="7">
        <v>10</v>
      </c>
      <c r="R42" s="7">
        <v>5</v>
      </c>
      <c r="S42" s="8">
        <f t="shared" si="0"/>
        <v>75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</row>
    <row r="43" spans="1:85" s="6" customFormat="1" ht="12.75" customHeight="1" x14ac:dyDescent="0.3">
      <c r="A43" s="31" t="s">
        <v>106</v>
      </c>
      <c r="B43" s="31" t="s">
        <v>135</v>
      </c>
      <c r="C43" s="31" t="s">
        <v>77</v>
      </c>
      <c r="D43" s="32">
        <v>2610000</v>
      </c>
      <c r="E43" s="32">
        <v>1200000</v>
      </c>
      <c r="F43" s="15" t="s">
        <v>149</v>
      </c>
      <c r="G43" s="13" t="s">
        <v>137</v>
      </c>
      <c r="H43" s="13" t="s">
        <v>160</v>
      </c>
      <c r="I43" s="13" t="s">
        <v>137</v>
      </c>
      <c r="J43" s="13" t="s">
        <v>154</v>
      </c>
      <c r="K43" s="13" t="s">
        <v>137</v>
      </c>
      <c r="L43" s="7">
        <v>31</v>
      </c>
      <c r="M43" s="7">
        <v>12</v>
      </c>
      <c r="N43" s="7">
        <v>12</v>
      </c>
      <c r="O43" s="7">
        <v>5</v>
      </c>
      <c r="P43" s="7">
        <v>7</v>
      </c>
      <c r="Q43" s="7">
        <v>9</v>
      </c>
      <c r="R43" s="7">
        <v>4</v>
      </c>
      <c r="S43" s="8">
        <f t="shared" si="0"/>
        <v>80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</row>
    <row r="44" spans="1:85" s="6" customFormat="1" ht="27" customHeight="1" x14ac:dyDescent="0.3">
      <c r="A44" s="31" t="s">
        <v>107</v>
      </c>
      <c r="B44" s="31" t="s">
        <v>136</v>
      </c>
      <c r="C44" s="31" t="s">
        <v>78</v>
      </c>
      <c r="D44" s="32">
        <v>996500</v>
      </c>
      <c r="E44" s="32">
        <v>450000</v>
      </c>
      <c r="F44" s="15" t="s">
        <v>169</v>
      </c>
      <c r="G44" s="13" t="s">
        <v>138</v>
      </c>
      <c r="H44" s="13" t="s">
        <v>151</v>
      </c>
      <c r="I44" s="13" t="s">
        <v>152</v>
      </c>
      <c r="J44" s="13" t="s">
        <v>177</v>
      </c>
      <c r="K44" s="13" t="s">
        <v>138</v>
      </c>
      <c r="L44" s="7">
        <v>30</v>
      </c>
      <c r="M44" s="7">
        <v>13</v>
      </c>
      <c r="N44" s="7">
        <v>12</v>
      </c>
      <c r="O44" s="7">
        <v>2</v>
      </c>
      <c r="P44" s="7">
        <v>6</v>
      </c>
      <c r="Q44" s="7">
        <v>5</v>
      </c>
      <c r="R44" s="7">
        <v>3</v>
      </c>
      <c r="S44" s="8">
        <f t="shared" si="0"/>
        <v>71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</row>
    <row r="45" spans="1:85" x14ac:dyDescent="0.3">
      <c r="D45" s="9">
        <f>SUM(D16:D35)</f>
        <v>36161911</v>
      </c>
      <c r="E45" s="9">
        <f>SUM(E16:E35)</f>
        <v>14620000</v>
      </c>
      <c r="F45" s="9"/>
    </row>
    <row r="46" spans="1:85" x14ac:dyDescent="0.3">
      <c r="E46" s="9"/>
      <c r="F46" s="9"/>
      <c r="G46" s="9"/>
      <c r="H46" s="9"/>
    </row>
  </sheetData>
  <mergeCells count="16">
    <mergeCell ref="F13:G14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2">
    <dataValidation type="whole" showInputMessage="1" showErrorMessage="1" errorTitle="ZNOVU A LÉPE" error="To je móóóóóóc!!!!" sqref="M16:R44">
      <formula1>0</formula1>
      <formula2>15</formula2>
    </dataValidation>
    <dataValidation type="whole" allowBlank="1" showInputMessage="1" showErrorMessage="1" errorTitle="ZNOVU A LÉPE" error="To je móóóóóóc!!!!" sqref="L16:L44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Vyvoj hrany</vt:lpstr>
      <vt:lpstr>IH</vt:lpstr>
      <vt:lpstr>JK</vt:lpstr>
      <vt:lpstr>LD</vt:lpstr>
      <vt:lpstr>RN</vt:lpstr>
      <vt:lpstr>ZK</vt:lpstr>
      <vt:lpstr>'Vyvoj hrany'!Oblast_tisku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2018-02-26T16:30:30Z</dcterms:modified>
</cp:coreProperties>
</file>